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465" yWindow="60" windowWidth="12300" windowHeight="11910"/>
  </bookViews>
  <sheets>
    <sheet name="1.ДСЦ" sheetId="1" r:id="rId1"/>
    <sheet name="2. Анализ межвед. " sheetId="8" r:id="rId2"/>
    <sheet name="3.Анализ внешнего воздейств" sheetId="9" r:id="rId3"/>
    <sheet name="4.Освоение финансовых средств" sheetId="5" r:id="rId4"/>
  </sheets>
  <definedNames>
    <definedName name="_xlnm._FilterDatabase" localSheetId="0" hidden="1">'1.ДСЦ'!$A$12:$J$797</definedName>
    <definedName name="_xlnm.Print_Titles" localSheetId="0">'1.ДСЦ'!$12:$12</definedName>
    <definedName name="_xlnm.Print_Area" localSheetId="0">'1.ДСЦ'!$A$1:$K$798</definedName>
    <definedName name="_xlnm.Print_Area" localSheetId="1">'2. Анализ межвед. '!$A$1:$C$17</definedName>
    <definedName name="_xlnm.Print_Area" localSheetId="2">'3.Анализ внешнего воздейств'!$A$1:$B$5</definedName>
    <definedName name="_xlnm.Print_Area" localSheetId="3">'4.Освоение финансовых средств'!$A$1:$D$8</definedName>
  </definedNames>
  <calcPr calcId="144525"/>
</workbook>
</file>

<file path=xl/calcChain.xml><?xml version="1.0" encoding="utf-8"?>
<calcChain xmlns="http://schemas.openxmlformats.org/spreadsheetml/2006/main">
  <c r="F783" i="1" l="1"/>
  <c r="F782" i="1" s="1"/>
  <c r="H783" i="1"/>
  <c r="H782" i="1" s="1"/>
  <c r="H586" i="1"/>
  <c r="H587" i="1"/>
  <c r="F586" i="1"/>
  <c r="F587" i="1"/>
  <c r="H539" i="1"/>
  <c r="H540" i="1"/>
  <c r="H504" i="1"/>
  <c r="H505" i="1"/>
  <c r="H503" i="1" s="1"/>
  <c r="F504" i="1"/>
  <c r="F505" i="1"/>
  <c r="G351" i="1"/>
  <c r="H351" i="1"/>
  <c r="F351" i="1"/>
  <c r="F301" i="1"/>
  <c r="F302" i="1"/>
  <c r="H302" i="1"/>
  <c r="H301" i="1"/>
  <c r="F503" i="1" l="1"/>
  <c r="H299" i="1"/>
  <c r="H538" i="1"/>
  <c r="H585" i="1"/>
  <c r="F585" i="1"/>
  <c r="F299" i="1"/>
  <c r="F194" i="1" l="1"/>
  <c r="F195" i="1"/>
  <c r="H194" i="1"/>
  <c r="H195" i="1"/>
  <c r="F193" i="1" l="1"/>
  <c r="H193" i="1"/>
  <c r="H445" i="1" l="1"/>
  <c r="F445" i="1"/>
  <c r="G442" i="1"/>
  <c r="G445" i="1" s="1"/>
  <c r="G352" i="1"/>
  <c r="H352" i="1"/>
  <c r="F352" i="1"/>
  <c r="G505" i="1" l="1"/>
  <c r="G504" i="1"/>
  <c r="H520" i="1"/>
  <c r="G520" i="1"/>
  <c r="F520" i="1"/>
  <c r="G385" i="1"/>
  <c r="H385" i="1"/>
  <c r="F385" i="1"/>
  <c r="F374" i="1" l="1"/>
  <c r="F384" i="1" s="1"/>
  <c r="G301" i="1" l="1"/>
  <c r="G302" i="1"/>
  <c r="H374" i="1" l="1"/>
  <c r="H384" i="1" s="1"/>
  <c r="G374" i="1"/>
  <c r="G384" i="1" s="1"/>
  <c r="F431" i="1" l="1"/>
  <c r="F430" i="1" s="1"/>
  <c r="H458" i="1" l="1"/>
  <c r="H457" i="1" s="1"/>
  <c r="F458" i="1"/>
  <c r="F457" i="1" s="1"/>
  <c r="H422" i="1"/>
  <c r="H312" i="1"/>
  <c r="H311" i="1" s="1"/>
  <c r="F312" i="1"/>
  <c r="F311" i="1" s="1"/>
  <c r="G87" i="1" l="1"/>
  <c r="G266" i="1" s="1"/>
  <c r="H87" i="1"/>
  <c r="H266" i="1" s="1"/>
  <c r="F87" i="1"/>
  <c r="F266" i="1" s="1"/>
  <c r="G253" i="1"/>
  <c r="H253" i="1"/>
  <c r="G254" i="1"/>
  <c r="H254" i="1"/>
  <c r="F253" i="1"/>
  <c r="G194" i="1"/>
  <c r="G195" i="1"/>
  <c r="H252" i="1" l="1"/>
  <c r="G252" i="1"/>
  <c r="G193" i="1"/>
  <c r="H95" i="1" l="1"/>
  <c r="G156" i="1" l="1"/>
  <c r="H156" i="1"/>
  <c r="H264" i="1" s="1"/>
  <c r="H157" i="1"/>
  <c r="F86" i="1"/>
  <c r="F156" i="1"/>
  <c r="F264" i="1" s="1"/>
  <c r="F85" i="1" l="1"/>
  <c r="H155" i="1"/>
  <c r="F765" i="1"/>
  <c r="F785" i="1" s="1"/>
  <c r="F766" i="1"/>
  <c r="F786" i="1" s="1"/>
  <c r="F784" i="1" l="1"/>
  <c r="F764" i="1"/>
  <c r="H728" i="1" l="1"/>
  <c r="H729" i="1"/>
  <c r="F728" i="1"/>
  <c r="F729" i="1"/>
  <c r="G729" i="1"/>
  <c r="F727" i="1" l="1"/>
  <c r="H727" i="1"/>
  <c r="H86" i="1"/>
  <c r="H265" i="1" s="1"/>
  <c r="H263" i="1" l="1"/>
  <c r="H85" i="1"/>
  <c r="F539" i="1"/>
  <c r="F540" i="1"/>
  <c r="F254" i="1"/>
  <c r="H472" i="1"/>
  <c r="H797" i="1" s="1"/>
  <c r="F472" i="1"/>
  <c r="F797" i="1" s="1"/>
  <c r="H411" i="1"/>
  <c r="H410" i="1" s="1"/>
  <c r="F411" i="1"/>
  <c r="F410" i="1" s="1"/>
  <c r="G411" i="1"/>
  <c r="H444" i="1"/>
  <c r="F444" i="1"/>
  <c r="H468" i="1"/>
  <c r="H467" i="1" s="1"/>
  <c r="F468" i="1"/>
  <c r="F467" i="1" s="1"/>
  <c r="F731" i="1" l="1"/>
  <c r="F383" i="1"/>
  <c r="F252" i="1"/>
  <c r="F732" i="1"/>
  <c r="H518" i="1"/>
  <c r="F538" i="1"/>
  <c r="F518" i="1"/>
  <c r="H383" i="1"/>
  <c r="F730" i="1" l="1"/>
  <c r="F471" i="1"/>
  <c r="H350" i="1" l="1"/>
  <c r="H470" i="1"/>
  <c r="F350" i="1"/>
  <c r="F470" i="1"/>
  <c r="F795" i="1" s="1"/>
  <c r="H431" i="1"/>
  <c r="H430" i="1" s="1"/>
  <c r="F469" i="1" l="1"/>
  <c r="H471" i="1"/>
  <c r="H469" i="1" l="1"/>
  <c r="H765" i="1"/>
  <c r="H785" i="1" s="1"/>
  <c r="H766" i="1"/>
  <c r="H786" i="1" s="1"/>
  <c r="H784" i="1" s="1"/>
  <c r="H764" i="1" l="1"/>
  <c r="H731" i="1"/>
  <c r="H795" i="1" s="1"/>
  <c r="H732" i="1"/>
  <c r="H796" i="1" s="1"/>
  <c r="H794" i="1" l="1"/>
  <c r="H730" i="1"/>
  <c r="F95" i="1" l="1"/>
  <c r="F157" i="1" s="1"/>
  <c r="F265" i="1" s="1"/>
  <c r="F263" i="1" l="1"/>
  <c r="F796" i="1"/>
  <c r="F794" i="1" s="1"/>
  <c r="F155" i="1"/>
  <c r="C8" i="5"/>
  <c r="B8" i="5"/>
  <c r="G766" i="1"/>
  <c r="G728" i="1"/>
  <c r="G586" i="1"/>
  <c r="G587" i="1"/>
  <c r="G86" i="1"/>
  <c r="G444" i="1"/>
  <c r="G783" i="1" l="1"/>
  <c r="G782" i="1" s="1"/>
  <c r="G765" i="1"/>
  <c r="G785" i="1" s="1"/>
  <c r="G585" i="1"/>
  <c r="G529" i="1"/>
  <c r="G539" i="1" s="1"/>
  <c r="G528" i="1"/>
  <c r="G540" i="1" s="1"/>
  <c r="G468" i="1"/>
  <c r="G467" i="1" s="1"/>
  <c r="G458" i="1"/>
  <c r="G457" i="1" s="1"/>
  <c r="G431" i="1"/>
  <c r="G430" i="1" s="1"/>
  <c r="G410" i="1"/>
  <c r="G470" i="1"/>
  <c r="G312" i="1"/>
  <c r="G472" i="1"/>
  <c r="G95" i="1"/>
  <c r="G157" i="1" s="1"/>
  <c r="G155" i="1" s="1"/>
  <c r="G264" i="1" l="1"/>
  <c r="G764" i="1"/>
  <c r="G797" i="1"/>
  <c r="G471" i="1"/>
  <c r="G503" i="1"/>
  <c r="G731" i="1"/>
  <c r="G383" i="1"/>
  <c r="G732" i="1"/>
  <c r="G786" i="1"/>
  <c r="G784" i="1" s="1"/>
  <c r="G265" i="1"/>
  <c r="G350" i="1"/>
  <c r="G727" i="1"/>
  <c r="G299" i="1"/>
  <c r="G311" i="1"/>
  <c r="G538" i="1"/>
  <c r="G85" i="1"/>
  <c r="G518" i="1"/>
  <c r="G263" i="1" l="1"/>
  <c r="G469" i="1"/>
  <c r="G730" i="1"/>
  <c r="G796" i="1"/>
  <c r="G795" i="1"/>
  <c r="G794" i="1" l="1"/>
</calcChain>
</file>

<file path=xl/sharedStrings.xml><?xml version="1.0" encoding="utf-8"?>
<sst xmlns="http://schemas.openxmlformats.org/spreadsheetml/2006/main" count="3905" uniqueCount="1404">
  <si>
    <t>Отчет о реализации</t>
  </si>
  <si>
    <t>Программы развития территории Павлодарской области на 2016-2020 годы</t>
  </si>
  <si>
    <r>
      <t xml:space="preserve">Отчетный период  </t>
    </r>
    <r>
      <rPr>
        <u/>
        <sz val="14"/>
        <color indexed="8"/>
        <rFont val="Times New Roman"/>
        <family val="1"/>
        <charset val="204"/>
      </rPr>
      <t xml:space="preserve">        2017 год          </t>
    </r>
  </si>
  <si>
    <t>1. Информация о ходе реализации программы</t>
  </si>
  <si>
    <t>№</t>
  </si>
  <si>
    <t>Наименование</t>
  </si>
  <si>
    <t>Источник информации</t>
  </si>
  <si>
    <t>Код бюджетной программы</t>
  </si>
  <si>
    <t>Информация об исполнении</t>
  </si>
  <si>
    <t>базовое (исходное) значение</t>
  </si>
  <si>
    <t>план</t>
  </si>
  <si>
    <t>факт</t>
  </si>
  <si>
    <t>Направление 1: Экономика</t>
  </si>
  <si>
    <t xml:space="preserve">1.1. Региональная макроэкономика </t>
  </si>
  <si>
    <t>Цель: Содействие динамичному развитию региона, повышению налогового потенциала области для улучшения благосостояния населения</t>
  </si>
  <si>
    <t>Целевые индикаторы:</t>
  </si>
  <si>
    <t>МИО</t>
  </si>
  <si>
    <t>УЭБП, УФ</t>
  </si>
  <si>
    <t>Мероприятия:</t>
  </si>
  <si>
    <t>Принятие мер по обеспечению ежегодных темпов развития отраслей экономики</t>
  </si>
  <si>
    <t>*</t>
  </si>
  <si>
    <t> МИО</t>
  </si>
  <si>
    <t>Рассмотрение итогов социально-экономического развития области на заседаниях акимата области</t>
  </si>
  <si>
    <t xml:space="preserve">УЭБП, областные управления </t>
  </si>
  <si>
    <t>Мониторинг поступления налоговых и неналоговых платежей в местный бюджет</t>
  </si>
  <si>
    <t>УФ</t>
  </si>
  <si>
    <t>1.2. Промышленность</t>
  </si>
  <si>
    <t>Цель: Развитие приоритетных секторов промышленности</t>
  </si>
  <si>
    <t>УИИР, УСХ</t>
  </si>
  <si>
    <t>Производительность труда в обрабатывающей промышленности, тыс. долларов США/чел.</t>
  </si>
  <si>
    <t>Изменение стоимостного объема экспорта продукции обрабатывающей промышленности, % к 2015 году</t>
  </si>
  <si>
    <t>Изменение производительности труда в обрабатывающей промышленности в реальном выражении, % к 2015 году</t>
  </si>
  <si>
    <t>Доля экспорта объема несырьевых товаров в общем объеме экспорта региона, %</t>
  </si>
  <si>
    <t>УИИР</t>
  </si>
  <si>
    <t>Мониторинг проектов Карты индустриализации</t>
  </si>
  <si>
    <t>3</t>
  </si>
  <si>
    <t>млн.
тенге</t>
  </si>
  <si>
    <t>МБ</t>
  </si>
  <si>
    <t>280.005.000</t>
  </si>
  <si>
    <t>Проведение регионального координационного совета по индустриальному развитию области</t>
  </si>
  <si>
    <t>5</t>
  </si>
  <si>
    <t>Заключение долгосрочных договоров товаропроизводителей области с национальными компаниями и крупными предприятиями Республики Казахстан</t>
  </si>
  <si>
    <t>Рост стоимостного объема экспорта черной металлургии, % к 2015 году</t>
  </si>
  <si>
    <t>-</t>
  </si>
  <si>
    <t>Реальный рост производительности труда в черной металлургии, % к 2015 году</t>
  </si>
  <si>
    <t>Рост стоимостного объема экспорта цветной металлургии, % к 2015 году</t>
  </si>
  <si>
    <t>Реальный рост производительности труда в цветной металлургии, % к 2015 году</t>
  </si>
  <si>
    <t>Проведение совместной работы с ERG по обеспечению алюминием предприятий региона, выпускающих продукцию высокого передела</t>
  </si>
  <si>
    <t>Реальный рост производительности труда в электротехническом машиностроении, % к 2015 году</t>
  </si>
  <si>
    <t>Реальный рост производительности труда в железнодорожном машиностроении, % к 2015 году</t>
  </si>
  <si>
    <t>ССП</t>
  </si>
  <si>
    <t>Реализация проекта «Комплекс по производству колес железнодорожного назначения» (ТОО «Проммашкомплект»)</t>
  </si>
  <si>
    <t>ИФО производства прочей неметаллической минеральной продукции, %</t>
  </si>
  <si>
    <t>Рост стоимостного объема экспорта производства строительных материалов, % к 2015 году</t>
  </si>
  <si>
    <t>Реальный рост производительности труда в производстве строительных материалов, % к 2015 году</t>
  </si>
  <si>
    <t>Мониторинг предприятий стройиндустрии</t>
  </si>
  <si>
    <t>2</t>
  </si>
  <si>
    <t xml:space="preserve">Организация и проведение выставки Павлодарской области в рамках Международной выставки «ЭКСПО-2017» </t>
  </si>
  <si>
    <t>ИФО производства химической продукции, %</t>
  </si>
  <si>
    <t>Рост стоимостного объема экспорта производства химикатов для промышленности, % к 2015 году</t>
  </si>
  <si>
    <t>Реальный рост производительности труда в производстве химикатов для промышленности, % к 2015 году</t>
  </si>
  <si>
    <t>ИФО производства продуктов нефтепереработки, %</t>
  </si>
  <si>
    <t>Модернизация Павлодарского НХЗ, ТОО «ПНХЗ»</t>
  </si>
  <si>
    <t>Оказание содействия предприятию в заключении долгосрочных контрактов на поставку фармацевтической продукции</t>
  </si>
  <si>
    <t>Участие предприятий легкой промышленности в поставках выпускаемой продукции системообразующим предприятиям области в рамках местного содержания</t>
  </si>
  <si>
    <t>УЭЖКХ</t>
  </si>
  <si>
    <t xml:space="preserve">Увеличение объема производства электрической энергии, % к предыдущему году </t>
  </si>
  <si>
    <t xml:space="preserve">Снижение энергоемкости внутреннего регионального продукта на 10% к 2020 году в сравнении с 2013 годом (6,49), тонн нефтяного эквивалента на тыс. долл. США в ценах на 2000 год </t>
  </si>
  <si>
    <t>Содействие восстановлению и реконструкции ЭГРЭС-1 (восстановлению блока №1)</t>
  </si>
  <si>
    <t>Реконструкция блока № 5 (АО «Евроазиатская энергетическая корпорация»)**</t>
  </si>
  <si>
    <t xml:space="preserve">Реализация Комплексного плана энергосбережения Павлодарской области </t>
  </si>
  <si>
    <t>УЭЖКХ, областные управления, акиматы городов и районов</t>
  </si>
  <si>
    <t>Итого по цели:</t>
  </si>
  <si>
    <t>1.3. Агропромышленный комплекс</t>
  </si>
  <si>
    <t>Цель: Обеспечение продовольственной безопасности региона, повышение конкурентоспособности отраслей агропромышленного комплекса</t>
  </si>
  <si>
    <t>Целевой индикатор:</t>
  </si>
  <si>
    <t xml:space="preserve">Индекс физического объема инвестиций в основной капитал сельского хозяйства,% </t>
  </si>
  <si>
    <t>УСХ</t>
  </si>
  <si>
    <t>Возмещение части расходов, понесенных субъектом АПК при инвестиционных вложениях</t>
  </si>
  <si>
    <t>РБ</t>
  </si>
  <si>
    <t>255.050.011</t>
  </si>
  <si>
    <t>Субсидирование стоимости поливной воды: 2016 год - 17,0 млн. м³, 2017 год - 17,7 млн. м³, 2018 год - 24,4 млн. м³, 2019 год - 26,8  млн. м³</t>
  </si>
  <si>
    <t>255.014.000</t>
  </si>
  <si>
    <t>Повышение урожайности, качества и объемов  продукции растениеводства за счет применения мер государственной поддержки</t>
  </si>
  <si>
    <t>млн. тенге</t>
  </si>
  <si>
    <t>в том числе:</t>
  </si>
  <si>
    <t>3.1</t>
  </si>
  <si>
    <t>на удешевление ГСМ</t>
  </si>
  <si>
    <t>255.020.000</t>
  </si>
  <si>
    <t>3.2</t>
  </si>
  <si>
    <t>внесение минеральных удобрений</t>
  </si>
  <si>
    <t>255.047.000</t>
  </si>
  <si>
    <t>3.3</t>
  </si>
  <si>
    <t>обработка сельхозкультур гербицидами, биоагентами и биопрепаратами</t>
  </si>
  <si>
    <t>255.041.000</t>
  </si>
  <si>
    <t>3.4</t>
  </si>
  <si>
    <t>борьба с вредными организмами</t>
  </si>
  <si>
    <t>255.029.000</t>
  </si>
  <si>
    <t>4</t>
  </si>
  <si>
    <t>Расширение посевных площадей сельскохозяйственных культур</t>
  </si>
  <si>
    <t>тыс. га</t>
  </si>
  <si>
    <t>Увеличение площадей с применением капельного орошения</t>
  </si>
  <si>
    <t>га</t>
  </si>
  <si>
    <t>Строительство ветеринарного пункта в с.Жетекши</t>
  </si>
  <si>
    <t>млн.
 тенге</t>
  </si>
  <si>
    <t>УС, аким г.Павлодар</t>
  </si>
  <si>
    <t>271.114.000</t>
  </si>
  <si>
    <t>7</t>
  </si>
  <si>
    <t>Строительство ветеринарного пункта в пос. Ленинский</t>
  </si>
  <si>
    <t>8</t>
  </si>
  <si>
    <t>Строительство ветеринарного пункта в с. Байдала</t>
  </si>
  <si>
    <t>9</t>
  </si>
  <si>
    <t>Строительство ветеринарного пункта в с.Мойылды</t>
  </si>
  <si>
    <t>Строительство ветеринарного пункта в с. Павлодарское</t>
  </si>
  <si>
    <t>11</t>
  </si>
  <si>
    <t>Строительство ветеринарных помещений в с. Шикылдак с.з. г. Экибастуза</t>
  </si>
  <si>
    <t>УС, аким г.Экибастуз</t>
  </si>
  <si>
    <t>Строительство ветеринарных помещений в с. Тортуй с.з. г. Экибастуза</t>
  </si>
  <si>
    <t>Строительство ветеринарных помещений в с. Акколь с.з. г. Экибастуза</t>
  </si>
  <si>
    <t>Строительство ветеринарных помещений в с. А. Маргулана с.з. г. Экибастуза</t>
  </si>
  <si>
    <t>Строительство ветеринарного пункта в селе Караоба Актогайского района</t>
  </si>
  <si>
    <t>УС, аким района</t>
  </si>
  <si>
    <t>Привязка к местности проекта "Строительство ветеринарного пункта в Алгабасском сельском округе, с. Жолкудук (сельской зоны) г. Аксу Павлодарской области" в с. Уштерек Евгеньевского с/о г. Аксу Павлодарской области</t>
  </si>
  <si>
    <t>УС, аким г.Аксу</t>
  </si>
  <si>
    <t>Привязка к местности проекта "Строительство ветеринарного пункта в Алгабасском сельском округе, с. Жолкудук (сельской зоны) г. Аксу Павлодарской области" в с. Кызылжар Кызылжарского с/о г. Аксу Павлодарской области</t>
  </si>
  <si>
    <t>Привязка к местности проекта "Строительство ветеринарного пункта в Алгабасском сельском округе, с. Жолкудук (сельской зоны) г. Аксу Павлодарской области" в с. Калкаман Калкаманского с/о г. Аксу Павлодарской области</t>
  </si>
  <si>
    <t>Строительство ветеринарного пункта в с. Лозовое Успенского района</t>
  </si>
  <si>
    <t>УС, аким Успенского района</t>
  </si>
  <si>
    <t>Строительство ветеринарного пункта в с. Конырозек Успенского района</t>
  </si>
  <si>
    <t>Строительство ветеринарного пункта в с. Константиновка Успенского района</t>
  </si>
  <si>
    <t>Привязка рабочего проекта "Строительство ветеринарного пункта в селе Железинка Железинского района"</t>
  </si>
  <si>
    <t>УС, аким Железинского района</t>
  </si>
  <si>
    <t>Привязка рабочего проекта "Строительство ветеринарного пункта в селе Башмачное Железинского района"</t>
  </si>
  <si>
    <t>Привязка рабочего проекта "Строительство ветеринарного пункта в селе Жана Жудуз Железинского района"</t>
  </si>
  <si>
    <t>Привязка рабочего проекта "Строительство ветеринарного пункта в селе Михайловка Железинского района"</t>
  </si>
  <si>
    <t>УС, аким Лебяжинского района</t>
  </si>
  <si>
    <t>Индекс физического объема инвестиций в основной капитал производства продуктов питания, %</t>
  </si>
  <si>
    <t>Субсидирование затрат сельскохозяйственных предприятий по по глубокой переработке: сухого молока (2016 г. - 800 т., 2017 г. - 571 т., 2019 г. - 1070 т.), сливочного масла (2016 г. - 707 т., 2017 г. - 367 т., 2019 г. - 771 т.), сыра твердого (2016 г. - 202 т., 2017 г. - 125 т., 2019 г. - 216 т. )</t>
  </si>
  <si>
    <t>млн. 
тенге</t>
  </si>
  <si>
    <t xml:space="preserve">255.049.011                               </t>
  </si>
  <si>
    <t xml:space="preserve">
255.057.000                                        </t>
  </si>
  <si>
    <t>Принятие мер по увеличению загруженности перерабатывающих предприятий</t>
  </si>
  <si>
    <t xml:space="preserve">Доля поголовья крупного рогатого скота и мелкого рогатого скота в организованных хозяйствах,%     </t>
  </si>
  <si>
    <t>1.1</t>
  </si>
  <si>
    <t>КРС</t>
  </si>
  <si>
    <t>1.2</t>
  </si>
  <si>
    <t>МРС</t>
  </si>
  <si>
    <t xml:space="preserve">Содействие реализации программы  «Сыбага», «Алтын Асык» по приобретению КРС, овец </t>
  </si>
  <si>
    <t>УСХ, акимы городов и районов</t>
  </si>
  <si>
    <t>Содействие в реализации программы «Ырыс» по созданию молочно-товарных ферм</t>
  </si>
  <si>
    <t>Содействие по обводнению пастбищ, за счет строительства скважин и колодцев на отгонных участках</t>
  </si>
  <si>
    <t>Доля участвующих в породном преобразовании, %</t>
  </si>
  <si>
    <t>Повышение продуктивности и качества продукции животноводства посредством применения мер государственной поддержки</t>
  </si>
  <si>
    <t>Вовлечение поголовья КРС и МРС крестьянских и фермерских хозяйств в породное преобразование путем приобретения быков и баранов-производителей</t>
  </si>
  <si>
    <t>УСХ, 
акимы городов и районов</t>
  </si>
  <si>
    <t>Снижение доли субсидий, выданных с нарушением срока,%</t>
  </si>
  <si>
    <t xml:space="preserve">Разработать и утвердить регламент об оказании государственных услуг согласно Правил субсидирования </t>
  </si>
  <si>
    <t>Проведение информационной работы о мерах государственной поддержки и льготного кредитования</t>
  </si>
  <si>
    <t>1.4. Малый и средний бизнес, торговля</t>
  </si>
  <si>
    <t>Цель: Создание благоприятной среды для роста экономической активности бизнеса</t>
  </si>
  <si>
    <t>УПТТ</t>
  </si>
  <si>
    <t>Индекс физического объема розничной торговли, % к предыдущему году</t>
  </si>
  <si>
    <t xml:space="preserve">Организация деятельности регионального координационного совета по вопросам предпринимательства </t>
  </si>
  <si>
    <t>Субсидирование процентной ставки по кредитам в рамках Единой программы поддержки и развития бизнеса «Дорожная карта бизнеса 2020»</t>
  </si>
  <si>
    <t>701.007.011</t>
  </si>
  <si>
    <t>701.007.000</t>
  </si>
  <si>
    <t>Частичное гарантирование кредитов малому и среднему бизнесу в рамках Единой программы поддержки и развития бизнеса «Дорожная карта бизнеса 2020»</t>
  </si>
  <si>
    <t>701.009.011</t>
  </si>
  <si>
    <t>701.009.000</t>
  </si>
  <si>
    <t>Поддержка частного предпринимательства в рамках Единой программы поддержки и развития бизнеса «Дорожная карта бизнеса 2020»</t>
  </si>
  <si>
    <t>701.005.000</t>
  </si>
  <si>
    <t>Предоставление бюджетных кредитов для содействия развитию предпринимательства в рамках Программы развития продуктивной занятости и массового предпринимательства</t>
  </si>
  <si>
    <t>701.013.000</t>
  </si>
  <si>
    <t>Частичное гарантирование по микрокредитам в рамках Программы развития продуктивной занятости и массового предпринимательства на 2017-2021 годы</t>
  </si>
  <si>
    <t>701.027.000</t>
  </si>
  <si>
    <t>10</t>
  </si>
  <si>
    <t>12</t>
  </si>
  <si>
    <t>Разъяснение мер государственной поддержки по действующим программам (ЕДКБ 2020, ПРЗМП) населению области</t>
  </si>
  <si>
    <t>13</t>
  </si>
  <si>
    <t>Содействие в вовлечении самозанятых, безработных в предпринимательскую деятельность в рамках Программы развития продуктивной занятости и массового предпринимательства</t>
  </si>
  <si>
    <t>14</t>
  </si>
  <si>
    <t>Содействие в увеличении количества и эффективном функционировании «социальных»  магазинов</t>
  </si>
  <si>
    <t>Проведение соответствующей работы по сокращению стихийных мест торговли, содействию торговым рынкам в предоставлении земельных участков для строительства крытых рынков и организации торговых центров</t>
  </si>
  <si>
    <t>Разработка и применение порядка согласования строительных проектов торговых объектов области и получения разрешительной документации с упрощением процедуры по принципу «Одного окна»  (в рамках 
утвержденной Концепции «Улучшения архитектурного облика городов Аксу, Павлодар, Экибастуз в новом современном направлении»)</t>
  </si>
  <si>
    <t>УПТТ, УС, акиматы городов</t>
  </si>
  <si>
    <t>УС, УПТТ</t>
  </si>
  <si>
    <t>Строительство водозаборных сооружений и сетей водопровода для регулирования орошения на площади 800 га в селе Кызылжар Иртышского района</t>
  </si>
  <si>
    <t>271.051.032</t>
  </si>
  <si>
    <t>271.051.015</t>
  </si>
  <si>
    <t>Строительство ЛЭП-110кВ с ПС 110/10 кВ «Format MC»</t>
  </si>
  <si>
    <t>Строительство инженерных сетей для орошаемого участка на площади 1172 га для ТОО фирма «Актогай-Агро» в селе Абжан Актогайского района</t>
  </si>
  <si>
    <t xml:space="preserve">ПС 220/35/10кВ «Экибастузской площадки ТОО «Фирма «Партнер плюс». Очередь 1 - строительство ВЛ 220кВ. Корректировка </t>
  </si>
  <si>
    <t>271.051.011</t>
  </si>
  <si>
    <t>Инженерно-коммуникационные инфраструктуры к торгово-развлекательному центру по ул.Ленина в г. Аксу</t>
  </si>
  <si>
    <t xml:space="preserve">млн.
тенге
</t>
  </si>
  <si>
    <t>УС</t>
  </si>
  <si>
    <t>Строительство оращаемого участка на площади 100 га нетто для КХ "Рамазанов" Кудайкольского с/о Экибастузского района по программе Дорожная карта бизнеса 2020</t>
  </si>
  <si>
    <t>РБ:</t>
  </si>
  <si>
    <t>МБ:</t>
  </si>
  <si>
    <t>1.5. Межрегиональное сотрудничество</t>
  </si>
  <si>
    <t>Цель: Создание условий для развития межрегиональной кооперации</t>
  </si>
  <si>
    <t>Организация выездов предприятий в регионы РК</t>
  </si>
  <si>
    <t xml:space="preserve">  УПТТ </t>
  </si>
  <si>
    <t xml:space="preserve">Формирование торгово-экономических отношений с регионами Республики в рамках межрегиональной кооперации </t>
  </si>
  <si>
    <t>1.6. Инновации и инвестиции</t>
  </si>
  <si>
    <t>Цель: Стимулирование притока инвестиций в экономику региона и активизация инновационного развития региона</t>
  </si>
  <si>
    <t>Темп роста инвестиций в основной капитал на душу населения, в т.ч. моногорода: % к 2015 году</t>
  </si>
  <si>
    <t>УИИР, УЭБП</t>
  </si>
  <si>
    <t>г.Аксу</t>
  </si>
  <si>
    <t>г.Экибастуз</t>
  </si>
  <si>
    <t>Доля внешних инвестиций в общем объеме инвестиций в основной капитал, в %</t>
  </si>
  <si>
    <t>Рост инвестиций в основной капитал несырьевого сектора (за исключением инвестиций из государственного бюджета) к 2015 году</t>
  </si>
  <si>
    <t>Инвестиции в основной капитал в обрабатывающую промышленность, %</t>
  </si>
  <si>
    <t>Доля инновационно-активных предприятий от числа действующих предприятий, %</t>
  </si>
  <si>
    <t>Увеличение доли инновационной продукции в общем объеме валового регионального продукта, %</t>
  </si>
  <si>
    <t>Организация и проведение мероприятий по продвижению экспорта и привлечению инвестиций в Павлодарскую область</t>
  </si>
  <si>
    <t>из них</t>
  </si>
  <si>
    <t>1.1.</t>
  </si>
  <si>
    <t xml:space="preserve">Организация роуд-шоу в г. Павлодар </t>
  </si>
  <si>
    <t>Организация  участия предприятий и презентация инвестиционных и экспортных возможностей АПК Павлодарской области в рамках Пятой сессии Китайской выставки ЭКСПО сельхозпродукции</t>
  </si>
  <si>
    <t>1.3</t>
  </si>
  <si>
    <t>Продвижение инвестиционных возможностей Павлодарской области в рамках зарубежного мероприятия, организованного Центральными государственными органами Республики Казахстан</t>
  </si>
  <si>
    <t>280.005.001</t>
  </si>
  <si>
    <t>1.4</t>
  </si>
  <si>
    <t>280.005.002</t>
  </si>
  <si>
    <t>1.5</t>
  </si>
  <si>
    <t xml:space="preserve">Приобретение программного обеспечения "Web-портал по привлечению инестиций в Павлодарскую область" </t>
  </si>
  <si>
    <t>1.6</t>
  </si>
  <si>
    <t xml:space="preserve">Изготовление журнала об инвестиционной привлекательности Павлодарской области  </t>
  </si>
  <si>
    <t>1.7</t>
  </si>
  <si>
    <t>Изготовление журнала по инвестиционным проектам Павлодарской области</t>
  </si>
  <si>
    <t>1.8</t>
  </si>
  <si>
    <t xml:space="preserve">Изготовление буклета на инвестиционную тематику </t>
  </si>
  <si>
    <t>1.9</t>
  </si>
  <si>
    <t>Организация  роуд-шоу за рубежом</t>
  </si>
  <si>
    <t>Организация и проведение заседаний Совета по привлечению инвестиций при акимате Павлодарской области</t>
  </si>
  <si>
    <t>Проведение мероприятий по развитию и продвижению специальной экономической зоны «Павлодар»</t>
  </si>
  <si>
    <t xml:space="preserve">Модернизация функциональных возможностей портала www.investinpavlodar.kz </t>
  </si>
  <si>
    <t>Первая очередь строительства инфраструктуры СЭЗ «Павлодар».</t>
  </si>
  <si>
    <t>УС, УИИР</t>
  </si>
  <si>
    <t>271.040.011</t>
  </si>
  <si>
    <t>281.037.015 271.040.015</t>
  </si>
  <si>
    <t>Строительство автодороги от таможенного терминала по южному техническому коридору до очистных сооружений СЭЗ "Павлодар" (в т.ч. разработка ПСД)</t>
  </si>
  <si>
    <t>271.040.015</t>
  </si>
  <si>
    <t>Строительство хозяйственно-бытовой канализации основного коллекторад д. 500 мм от озера Балкылдак по южному техническому коридору до УПНК (в т.ч. разработка ПСД)</t>
  </si>
  <si>
    <t>Разработка ПСД на "Строительство напорной канализации две нитки д.300 мм от очистных сооружений до основного коллектора д.500 мм"</t>
  </si>
  <si>
    <t>Разработка ПСД  «Строительство хозяйственно-питьевого водопровода  от СОХПВ АО «Каустик» до таможенного терминала и ТОО «Агрохимпрогресс»</t>
  </si>
  <si>
    <t>15</t>
  </si>
  <si>
    <t xml:space="preserve">Разработка ПСД «Стротельство хозяйственно-бытовой канализации от УПНК по южному техническому коридору до таможенного терминала и до ТОО «Агрохимпрогесс»                                                                                                                                                                                                                        </t>
  </si>
  <si>
    <t>16</t>
  </si>
  <si>
    <t>Разработка ПСД «Строительство хозяйственно-бытовой канализации д. 400 мм, с врезкой в проектируемый коллектор д. 500 мм СЭЗ «Павлодар»</t>
  </si>
  <si>
    <t>17</t>
  </si>
  <si>
    <t>Разработка ПСД «Строительство ж/д путей с ж/д весовой от точки примыкания до тупика западнее таможенного терминала»</t>
  </si>
  <si>
    <t xml:space="preserve">Модернизация АО «Трамвайное управление города Павлодар» путём увеличения уставного капитала АО «НК «СПК «Павлодар» </t>
  </si>
  <si>
    <t>701.065.000</t>
  </si>
  <si>
    <t>Модернизация автопарка ТОО «Автохозяйство Павлодарской области»</t>
  </si>
  <si>
    <t>Аппарат акима области</t>
  </si>
  <si>
    <t>120.065.000</t>
  </si>
  <si>
    <t>Организация заключения контрактов с недропользователями на разведку, добычу общераспространенных полезных ископаемых</t>
  </si>
  <si>
    <t>УНОСВР</t>
  </si>
  <si>
    <t>Планирование проектов государственно-частного партнерства, в том числе:</t>
  </si>
  <si>
    <t xml:space="preserve">количество </t>
  </si>
  <si>
    <t>УЗ</t>
  </si>
  <si>
    <t>УКАД</t>
  </si>
  <si>
    <t>Передача в доверительное управление без права выкупа КГП на ПХВ «Поликлиника № 1 г. Экибастуза»</t>
  </si>
  <si>
    <t>Модернизация и эксплуатация электрических сетей наружного освещения в городе Экибастуз</t>
  </si>
  <si>
    <t>Модернизация и эксплуатация уличного освещения города Павлодара</t>
  </si>
  <si>
    <t>«Модернизация объектов здравоохранения Павлодарской области оборудованием для отделений анестезиологии, реанимации и интенсивной терапии»</t>
  </si>
  <si>
    <t>«Организация социальных услуг для лиц достигших пенсионного возраста на базе дома отдыха «Черноярская жемчужина» для  Павлодарcкой области»</t>
  </si>
  <si>
    <t>УКЗСП</t>
  </si>
  <si>
    <t>УФКС</t>
  </si>
  <si>
    <t>УО</t>
  </si>
  <si>
    <t xml:space="preserve">МБ </t>
  </si>
  <si>
    <t>1.7. Развитие центров экономического роста</t>
  </si>
  <si>
    <t>Цель: Стимулирование концентрации населения в центрах экономического роста</t>
  </si>
  <si>
    <t>Рост численности населения в опорных сельских населенных пунктах, тыс.человек</t>
  </si>
  <si>
    <t>УЭБП</t>
  </si>
  <si>
    <t>Рост численности населения в опорных СНП, расположенных на приграничных территориях, тыс.человек</t>
  </si>
  <si>
    <t>Реализация комплексных планов развития опорных СНП области на 2014-2018 годы</t>
  </si>
  <si>
    <t>Реализация плана мероприятий по развитию приграничных районов области на 2014-2020 годы</t>
  </si>
  <si>
    <t>ИТОГО по Направлению 1</t>
  </si>
  <si>
    <t xml:space="preserve">Направление 2: Социальная сфера </t>
  </si>
  <si>
    <t>2.1. Образование</t>
  </si>
  <si>
    <t xml:space="preserve">Цель: Улучшение качества и доступности образования </t>
  </si>
  <si>
    <t>Количество функционирующих аварийных и трехсменных школ, ед.</t>
  </si>
  <si>
    <t>Доля учащихся, успешно (отлично/хорошо) освоивших образовательные программы среди выпускников школ по естественно-математическим дисциплинам, %</t>
  </si>
  <si>
    <t>Охват детей инклюзивным образованием от общего количества детей с ограниченными возможностями, %</t>
  </si>
  <si>
    <t>Охват детей (3-6 лет) дошкольным воспитанием и обучением, %</t>
  </si>
  <si>
    <t>4.1</t>
  </si>
  <si>
    <t>в том числе за счет развития сети частных дошкольных организаций, %</t>
  </si>
  <si>
    <t>Доля выпускников учебных заведений технического и профессионального образования, обучившихся по государственному заказу и трудоустроенных в первый год после окончания обучения, %</t>
  </si>
  <si>
    <t>Доля охвата молодежи типичного возраста (14-24 лет) техническим и профессиональным образованием, %</t>
  </si>
  <si>
    <t>Обеспечение функционирования организаций общего среднего образования согласно государственному нормативу сети, %</t>
  </si>
  <si>
    <t>Оказание социальной помощи детям из социально незащищенных семей</t>
  </si>
  <si>
    <t>УО, акимы городов и районов</t>
  </si>
  <si>
    <t>Обеспечение трудоустройства и занятости выпускников учебных заведений,  обучившихся по госзаказу в первый год после окончания обучения</t>
  </si>
  <si>
    <t xml:space="preserve">Обеспечение объема госзаказа на подготовку кадров в организациях технического и профессионального образования </t>
  </si>
  <si>
    <t>261.024.015
261.025.015</t>
  </si>
  <si>
    <t>Повышение квалификации, подготовка и переподготовка кадров в рамках Программы развития продуктивной занятости и массового предпринимательства</t>
  </si>
  <si>
    <t>261.052.015</t>
  </si>
  <si>
    <t>Организация питания, проживания и подвоза учащихся во время проведения ЕНТ</t>
  </si>
  <si>
    <t>464.003.015</t>
  </si>
  <si>
    <t>Проведение акций, посвященных Международному дню борьбы с наркоманией</t>
  </si>
  <si>
    <t>Организация досуговых секций и клубов для детей и молодежи с бесплатным посещением</t>
  </si>
  <si>
    <t>УС, УО</t>
  </si>
  <si>
    <t>271.099.000</t>
  </si>
  <si>
    <t>Строительство общежития на 200 мест в городе Павлодар при КГКП «Павлодарский колледж цветной металлургии»</t>
  </si>
  <si>
    <t>Строительство общежития на 200 мест в городе Павлодар при КГКП «Павлодарский монтажный колледж»</t>
  </si>
  <si>
    <t xml:space="preserve">Реконструкция школы в с. им. Мамайыт Омарова </t>
  </si>
  <si>
    <t>271.079.015</t>
  </si>
  <si>
    <t>Строительство школы на 600 мест в микрорайоне Сарыарка (в т.ч. разработка ПСД)</t>
  </si>
  <si>
    <t>Реконструкция библиотеки под детский сад в с.Шарбакты</t>
  </si>
  <si>
    <t>Строительство детского сада на 110 мест в п.Майкаин</t>
  </si>
  <si>
    <t>Реконструкция станции юных натуралистов в г.Аксу</t>
  </si>
  <si>
    <t>Разработка ПСД по строительству пристройки актового зала с сопутствующими кабинетами и дополнительными учебными кабинетами к зданию ГУ «Школа-лицей №10 имени Абая для одаренных детей» города Павлодара, в т.ч. разработка ПСД</t>
  </si>
  <si>
    <t>271.086.015</t>
  </si>
  <si>
    <t>Строительство общежития на 200 мест при КГКП "Аксуский колледж черной металлургии" (в т.ч. привязка)</t>
  </si>
  <si>
    <t>Строительство общежития на 200 мест в городе Павлодаре при КГКП "Павлодарский колледж транспорта и коммуникации" (в т.ч. привязка)</t>
  </si>
  <si>
    <t>Цель: Обеспечение реализации прав и социальных гарантий молодежи</t>
  </si>
  <si>
    <t>Доля NEET в общем числе молодежи в возрасте 15-28, %</t>
  </si>
  <si>
    <t>УВМП</t>
  </si>
  <si>
    <t>Уровень удовлетворенности населения в возрасте от 14 до 29 лет реализацией государственной молодежной политикой, %</t>
  </si>
  <si>
    <t>Организация и проведение мероприятий в рамках государственного социального заказа в сфере молодежной политики</t>
  </si>
  <si>
    <t>283.005.015</t>
  </si>
  <si>
    <t>Организация и проведение социологического опроса среди молодежи</t>
  </si>
  <si>
    <t>Организация информационных консультаций по следующим вопросам (оказание юридической, психилогической помощи, вопросы предоставления жилья, трудоустройства, развития предпринимательства)</t>
  </si>
  <si>
    <t>2.2. Здравоохранение</t>
  </si>
  <si>
    <t>Цель: Улучшение здоровья населения области</t>
  </si>
  <si>
    <t>Снижение материнской смертности, случаев на 100 тыс. детей, родившихся живыми</t>
  </si>
  <si>
    <t>Снижение младенческой смертности, случаев на 1000 детей, родившихся живыми</t>
  </si>
  <si>
    <t>Снижение смертности от злокачественных новообразований, на 100 тыс. населения</t>
  </si>
  <si>
    <t>Распространенность вируса иммунодефицита человека в возрастной группе 15-49 лет в пределах 0,2-0,6%</t>
  </si>
  <si>
    <t>Открытие на базе организаций  первичной медико-санитарной помощи  «Школы по подготовке матерей и отцов»</t>
  </si>
  <si>
    <t>Закуп лекарственных средств, вакцин и других иммунобиологических препаратов</t>
  </si>
  <si>
    <t>253.008.011; 253.009.011; 253.014.011; 253.019.011; 253.020.011; 253.021.011; 253.022.011; 253.026.011; 253.027.011; 253.036.011</t>
  </si>
  <si>
    <t>Повышение квалификации  специалистов, работающих в медицинских организациях</t>
  </si>
  <si>
    <t>Подготовка  специалистов в организациях технического и профессионального, послесреднего образования</t>
  </si>
  <si>
    <t>253.043.015</t>
  </si>
  <si>
    <t>Проведение профилактического скрининга по раннему выявлению рака шейки матки и рака молочной железы</t>
  </si>
  <si>
    <t>253.038.011</t>
  </si>
  <si>
    <t>Информационное сопровождение пропаганды здорового образа жизни (выпуск печатных материалов, установка наружной рекламы), трансляции (прокат) видеороликов на областных и центральных телеканалах</t>
  </si>
  <si>
    <t>253.007.015</t>
  </si>
  <si>
    <t>253.007.011</t>
  </si>
  <si>
    <t>Приведение сети медицинских организаций в соответствие с нормативами</t>
  </si>
  <si>
    <t>Усиление межведомственного взаимодействия с государственными органами по вопросам охраны материнства и детства</t>
  </si>
  <si>
    <t>Вынесение на рассмотрение областного штаба, координационного совета по охране здоровья, общественного совета при акимате Павлодарской области вопросы охраны материнства и детства</t>
  </si>
  <si>
    <t>Эффективное проведение скрининговых программ на раннее выявление рака шейки матки, молочной железы, пищевода и желудка, колоректального рака, рака предстательной железы, рака печени</t>
  </si>
  <si>
    <t>Охват специализированным лечением не менее 80% онкологических больных, впервые взятых на учет</t>
  </si>
  <si>
    <t>100% обеспечение онкологических больных химиопрепаратами на стационарном и амбулаторном уровне</t>
  </si>
  <si>
    <t>Обучение по вопросам ВИЧ/СПИДа педагогов, учащихся, молодежи, медицинских работников, полицейских, военнослужащих, лиц, лишенных свободы</t>
  </si>
  <si>
    <t>Обеспечить всех желающих ПИН программами обмена шприцев, игл. Обеспечить оказание для уязвимых групп населения бесплатных анонимных медицинских услуг по лечению инфекций, передаваемых половым путем, в дружественных кабинетах ОЦ СПИД в городах Павлодаре, Экибастузе, Аксу</t>
  </si>
  <si>
    <t>Проведение комплекса мероприятий информационного характера, направленных  на формирование в общественном сознании антинаркотического иммунитета и раннему выявлению групп риска среди детей и подростков по наркологическому профилю</t>
  </si>
  <si>
    <t>Строительство областного онкологического диспансера на 200 коек и поликлиники на 100 посещений в смену в городе Павлодаре (софинансирование)</t>
  </si>
  <si>
    <t>УС, УЗ</t>
  </si>
  <si>
    <t xml:space="preserve">271.038.011 </t>
  </si>
  <si>
    <t xml:space="preserve">271.038.015 </t>
  </si>
  <si>
    <t>Реконструкция галереи городской больницы г.Экибастуза</t>
  </si>
  <si>
    <t>Привязка ПСД для строительства врачебной амбулатории в с.Кызылжар с.з.г.Аксу</t>
  </si>
  <si>
    <t>Привязка ПСД для строительства врачебной амбулатории в с.Луганск Павлодарского района</t>
  </si>
  <si>
    <t>Привязка ПСД для строительства фельдшерско-акушерского пункта в с.Мойылды с.з.г.Павлодара</t>
  </si>
  <si>
    <t>Привязка ПСД для строительства медицинского пункта в с.Шолаксор Актогайского района</t>
  </si>
  <si>
    <t>Строительство врачебной амбулатории в с.Евгеньевка с.з.г.Аксу</t>
  </si>
  <si>
    <t>Строительство медицинского пункта в с.Таволжан Успенского района</t>
  </si>
  <si>
    <t>Строительство врачебной амбулатории в с.Новочерноярка Павлодарского района (в т.ч. привязка)</t>
  </si>
  <si>
    <t>271.038.015</t>
  </si>
  <si>
    <t>Разработка ПСД на строительство пристройки к приемному отделению главного корпуса КГП на ПХВ «Павлодарская городская больница №1» с реконструкцией и перепланировкой существующего приемного отделения главного корпуса КГП на ПХВ «Павлодарская городская больница №1» (1,2 этажи)</t>
  </si>
  <si>
    <t>2.3. Труд и социальная защита</t>
  </si>
  <si>
    <t>Цель: Формирование эффективной системы социальной защиты населения области</t>
  </si>
  <si>
    <t>Уровень безработицы,%</t>
  </si>
  <si>
    <t>Уровень женской безработицы,%</t>
  </si>
  <si>
    <t>Уровень молодежной безработицы (в возрасте 15-28 лет),%</t>
  </si>
  <si>
    <t>Доля трудоустроенных из числа лиц, обратившихся по вопросам трудоустройства,%</t>
  </si>
  <si>
    <t>Доля трудоустроенных лиц на постоянную работу из числа обратившихся целевых групп,%</t>
  </si>
  <si>
    <t>Количество трудоустроенных инвалидов трудоспособного возраста, обратившихся за содействием в занятости,человек</t>
  </si>
  <si>
    <t>Удельный вес квалифицированных специалистов в составе привлекаемой иностранной рабочей силы по разрешениям выданным местными исполнительными органами (по квоте на привлечение иностранной рабочей силы),%</t>
  </si>
  <si>
    <t>Доля трудоспособных из числа получателей адресной социальной помощи,%</t>
  </si>
  <si>
    <t xml:space="preserve">УКЗСП                 </t>
  </si>
  <si>
    <t>Доля населения, имеющего доходы ниже величины прожиточного минимума,%</t>
  </si>
  <si>
    <t>Удельный вес лиц, охваченных оказанием специальных социальных услуг (в общей численности лиц, нуждающихся в их получении),%</t>
  </si>
  <si>
    <t xml:space="preserve">УКЗСП             </t>
  </si>
  <si>
    <t>Доля лиц, охваченных специальными социальными услугами, предоставляемыми субъектами частного сектора (в том числе, неправительственным организациями),%</t>
  </si>
  <si>
    <t xml:space="preserve">УКЗСП        
         </t>
  </si>
  <si>
    <t>Количество объектов обеспеченных доступом для инвалидов социальной, транспортной инфраструктуры</t>
  </si>
  <si>
    <t>Создание социальных рабочих мест для безработных</t>
  </si>
  <si>
    <t>256.037.011</t>
  </si>
  <si>
    <t>Организация молодежной практики</t>
  </si>
  <si>
    <t>Информационное сопровождение Программы</t>
  </si>
  <si>
    <t>256.019.011</t>
  </si>
  <si>
    <t>Финансирование на введение стандартов специальных социальных услуг, в том числе:</t>
  </si>
  <si>
    <t>9.1.</t>
  </si>
  <si>
    <t>центр социальной адаптации для лиц без определенного места жительства</t>
  </si>
  <si>
    <t>9.2.</t>
  </si>
  <si>
    <t>социальный патруль</t>
  </si>
  <si>
    <t>Финансирование социально-значимых проектов НПО в рамках государственного социального заказа для обслуживания лиц в условиях полустационара</t>
  </si>
  <si>
    <t>256.054.011</t>
  </si>
  <si>
    <t>Финансирование социально-значимых проектов НПО в рамках государственного социального заказа для обслуживания лиц в условиях ухода на дому</t>
  </si>
  <si>
    <t>Финансирование социально-значимых проектов НПО в рамках государственного социального заказа для оказание специальных социальных услуг жертвам торговли людьми</t>
  </si>
  <si>
    <t>УС, УКЗСП</t>
  </si>
  <si>
    <t>271.039.000</t>
  </si>
  <si>
    <t>Цель: Обеспечение соблюдения трудового законодательства на предприятиях области</t>
  </si>
  <si>
    <t>Уровень производственного травматизма (коэффициент частоты несчастных случаев на 1000 чел.)</t>
  </si>
  <si>
    <t>УТ</t>
  </si>
  <si>
    <t>Удельный вес устраненных нарушений трудового законодательства, в % к общему количеству выявленных нарушений</t>
  </si>
  <si>
    <t>Мониторинг состояния безопасности и охраны труда в производственной сфере, мониторинг заключеннных коллективных договоров организациями и предприятиями</t>
  </si>
  <si>
    <t>Проведение информационно-разъяснительной работы по соблюдению трудового законодательства</t>
  </si>
  <si>
    <t xml:space="preserve">2.4. Культура </t>
  </si>
  <si>
    <t xml:space="preserve">Цель: Увеличение степени востребованности у населения услуг сферы культуры </t>
  </si>
  <si>
    <t>1</t>
  </si>
  <si>
    <t>Среднее число посетителей организаций культуры на 1000 человек, количество посетителей</t>
  </si>
  <si>
    <t>библиотек</t>
  </si>
  <si>
    <t>театров</t>
  </si>
  <si>
    <t>концертных организаций</t>
  </si>
  <si>
    <t>музеев</t>
  </si>
  <si>
    <t>Мероприятия, посвященные государственным, национальным праздникам</t>
  </si>
  <si>
    <t>273.005.015                         273.008.015</t>
  </si>
  <si>
    <t>Прочие мероприятия в сфере культуры</t>
  </si>
  <si>
    <t>273.005.015</t>
  </si>
  <si>
    <t>Участие в международных, республиканских, областных фестивалях (конкурсах)</t>
  </si>
  <si>
    <t xml:space="preserve">Юбилейные мероприятия </t>
  </si>
  <si>
    <t>Содействие в субсидировании расходов на новые постановки в театрах</t>
  </si>
  <si>
    <t>273.008.015</t>
  </si>
  <si>
    <t xml:space="preserve">Пополнения книжного фонда </t>
  </si>
  <si>
    <t>273.032.015</t>
  </si>
  <si>
    <t>Пополнения музейного фонда</t>
  </si>
  <si>
    <t>273.007.015</t>
  </si>
  <si>
    <t>Строительство СДК на 100 мест в с.Мергалым Лебяжинского района</t>
  </si>
  <si>
    <t>2.5. Физическая культура и спорт</t>
  </si>
  <si>
    <t xml:space="preserve">Цель: Развитие массового спорта и физкультурно-оздоровительного движения </t>
  </si>
  <si>
    <t>Охват граждан, занимающихся физической культурой и спортом, %</t>
  </si>
  <si>
    <t>Охват детей и подростков от 7 до 18 лет, занимающихся физической культурой и спортом в детско-юношеских спортивных школах, спортивных клубах физической подготовки от общей численности детей и подростков, %</t>
  </si>
  <si>
    <t>Проведение спортивно-массовых мероприятий среди населения</t>
  </si>
  <si>
    <t>285.002.015</t>
  </si>
  <si>
    <t>Проведение информационных мероприятий среди населения, пропагандирующих активный и здоровый образ жизни</t>
  </si>
  <si>
    <t>УФКС, акимы городов и районов</t>
  </si>
  <si>
    <t xml:space="preserve">Организация на постоянной основе бесплатного посещения спортивных секций и клубов детьми и подростками  </t>
  </si>
  <si>
    <t>Приобретение спортивного инвентаря</t>
  </si>
  <si>
    <t>285.032.015</t>
  </si>
  <si>
    <t>Подготовка и участие спортсменов области в республиканских и международных соревнованиях</t>
  </si>
  <si>
    <t>285.003.015</t>
  </si>
  <si>
    <t>Поддержка перспективных спортсменов области, входящих в национальные сборные по различным видам спорта</t>
  </si>
  <si>
    <t>Проведение спортивно-массовых мероприятий среди инвалидов и их участие в республиканских и международных соревнованиях</t>
  </si>
  <si>
    <t>Строительство физкультурно-оздоровительного комплекса в с.Евгеньевка с.з.г.Аксу</t>
  </si>
  <si>
    <t>УС, УФКС</t>
  </si>
  <si>
    <t>Строительство физкультурно-оздоровительного комплекса в с.Кызылжар с.з.г.Аксу</t>
  </si>
  <si>
    <t>Реконструкция бассейна, душевых и раздевалок, водопроводных и канализационных труб, расположенных в здании КГКП «Специализированная детско-юношеская школа олимпийского резерва по плаванию»</t>
  </si>
  <si>
    <t>271.017.000</t>
  </si>
  <si>
    <t>«Реконструкция бассейна, душевых и раздевалок, водопроводных и канализационных труб ниже отметки 0,000 и дополнительные работы расположенных в здании КГКП «Специализированная детско-юношеская школа олимпийского резерва по плаванию»</t>
  </si>
  <si>
    <t>Строительство физкультурно-оздоровительного комплекса с мини-футбольным полем в с.Теренколь</t>
  </si>
  <si>
    <t>2.6. Туризм</t>
  </si>
  <si>
    <t>Цель: Повышение узнаваемости туристического бренда области и развитие внутреннего туризма</t>
  </si>
  <si>
    <t>Участие в Казахстанской международной туристской выставке «Туризм и путешествия» в г.Алматы</t>
  </si>
  <si>
    <t>701.004.000</t>
  </si>
  <si>
    <t>Участие в Казахстанской  международной туристской выставке «Астана-Отдых» в г.Астана</t>
  </si>
  <si>
    <t xml:space="preserve">Участие в семинарах-совещаниях, конференциях, ярмарках и выставках по развитию туристской отрасли </t>
  </si>
  <si>
    <t>Прочие мероприятия в сфере туризма</t>
  </si>
  <si>
    <t xml:space="preserve">2.7. Развитие трехязычия </t>
  </si>
  <si>
    <t xml:space="preserve">Цель: Повышение эффективности реализации государственной языковой политики в области </t>
  </si>
  <si>
    <t>УРЯ</t>
  </si>
  <si>
    <t>Доля взрослого населения, владеющего тремя языками (государственным, русским и английским)</t>
  </si>
  <si>
    <t>Осуществление контроля за соблюдением законодательства Республики Казахстан о языках территориальными подразделениями центральных исполнительных органов и районными исполнительными органами</t>
  </si>
  <si>
    <t>Организация бесплатного обучения всех категорий граждан области государственному языку, обучение государственных служащих государственному и английскому языкам, организация семинаров и флеш-тренинговых курсов</t>
  </si>
  <si>
    <t xml:space="preserve">Проведение социологических исследований </t>
  </si>
  <si>
    <t>Организация информационно-познавательных программ, обеспечение производства и проката рекламно-имиджевых роликов, проведение различных конкурсов, круглых столов, концертных программ, олимпиад, этнофестивалей, форумов, пропагандирующих языковую политику в области</t>
  </si>
  <si>
    <t>2.8 Внутренняя политика</t>
  </si>
  <si>
    <t>Цель: Укрепление государственности, единства народа и обеспечение консолидации общества для стабильного развития нации</t>
  </si>
  <si>
    <t>Увеличение доли населения, положительно оценивающего взаимоотношения институтов гражданского общества и государства,%</t>
  </si>
  <si>
    <t>УВП</t>
  </si>
  <si>
    <t>Доля населения, положительно оценивающего государственную политику в сфере межэтнических отношений,%</t>
  </si>
  <si>
    <t>Проведение социологических исследований</t>
  </si>
  <si>
    <t>Организация и проведение мероприятий в рамках государственного социального заказа</t>
  </si>
  <si>
    <t>ИТОГО по Направлению 2</t>
  </si>
  <si>
    <t>Направление 3: Общественная безопасность и правопорядок</t>
  </si>
  <si>
    <t xml:space="preserve">Цель: Обеспечение общественной безопасности, правопорядка и минимизации ущерба от чрезвычайных ситуаций </t>
  </si>
  <si>
    <t>Удельный вес преступлений, совершенных на улицах, %</t>
  </si>
  <si>
    <t>ДВД (по согласованию)</t>
  </si>
  <si>
    <t>Снижение числа погибших в дорожно-транспортных происшествиях (на 100 пострадавших), ед.</t>
  </si>
  <si>
    <t>Удельный вес преступлений, совершенных несовершеннолетними, %</t>
  </si>
  <si>
    <t>Удельный вес преступлений, совершенных ранее совершавшими, %</t>
  </si>
  <si>
    <t>Доля выявленных преступлений, связанных со сбытом либо в целях сбыта наркотиков</t>
  </si>
  <si>
    <t>Развитие системы видеонаблюдения в областном центре</t>
  </si>
  <si>
    <t>252.006.015</t>
  </si>
  <si>
    <t>Техническая поддержка программно-аппаратного комплекса и систем ЦОУ ДВД области</t>
  </si>
  <si>
    <t>252.001.015</t>
  </si>
  <si>
    <t>Материально-техническое оснащение органов внутренних дел</t>
  </si>
  <si>
    <t>252.006.011</t>
  </si>
  <si>
    <t>252.006.015
252.001.015
257.028.000</t>
  </si>
  <si>
    <t>Содержание служебных животных</t>
  </si>
  <si>
    <t>252.015.011</t>
  </si>
  <si>
    <t>252.015.015</t>
  </si>
  <si>
    <t>Проведение специальных и целенаправленных оперативно-профилактических мероприятий по предупреждению и профилактике преступлений и правонарушений</t>
  </si>
  <si>
    <t>Проведение комплексных проверок учебных заведений с неблагополучной криминогенной обстановкой с рассмотрением результатов на заседаниях региональных комиссий по делам несовершеннолетних</t>
  </si>
  <si>
    <t>Организация работы по вовлечению граждан с активной жизненной позицией в качестве общественных помощников полиции</t>
  </si>
  <si>
    <t>Уровень обеспеченности инфраструктуры противодействия чрезвычайным ситуациям, %</t>
  </si>
  <si>
    <t>ДЧС (по согласованию)</t>
  </si>
  <si>
    <t>Создание пожарных постов в сельских населенных пунктах, с большим количеством населения, прилегающих к лесным массивам, а также удаленных от мест дислокации подразделений государственной противопожарной службы</t>
  </si>
  <si>
    <t>ед.</t>
  </si>
  <si>
    <t>ДЧС (по согласованию), акимы городов и районов</t>
  </si>
  <si>
    <t>Проведение ежегодных командно-штабных учений с целью повышения уровня готовности и совершенствования слаженности органов управления, сил и средств ГО и ЧС в городах и районах</t>
  </si>
  <si>
    <t>Усиление межведомственного взаимодействия государственных органов по вопросам чрезвычайных ситуаций и гражданской обороны</t>
  </si>
  <si>
    <t>Создание локальных систем оповещения в населенных пунктах сельской зоны, подверженных природным чрезвычайным ситуациям</t>
  </si>
  <si>
    <t>Укрепление материально-технической базы Департамента по ЧС КЧС МВД</t>
  </si>
  <si>
    <t>201.060.111</t>
  </si>
  <si>
    <t>Проведение космического мониторинга</t>
  </si>
  <si>
    <t xml:space="preserve">Услуги воздушного транспорта </t>
  </si>
  <si>
    <t xml:space="preserve">Приобретение средств индивидуальной защиты </t>
  </si>
  <si>
    <t>120.007.000</t>
  </si>
  <si>
    <t>ИТОГО по Направлению 3</t>
  </si>
  <si>
    <t>Направление 4: Инфраструктура</t>
  </si>
  <si>
    <t>4.1. Связь и коммуникации</t>
  </si>
  <si>
    <t xml:space="preserve">Цель: Развитие инфокоммуникационных технологий для перехода к информационному обществу </t>
  </si>
  <si>
    <t>Плотность фиксированных линий телефонной связи на 100 жителей, ед.</t>
  </si>
  <si>
    <t>УПТАД</t>
  </si>
  <si>
    <t>Доля пользователей Интернет, %</t>
  </si>
  <si>
    <t>Уровень цифровой грамотности населения, %</t>
  </si>
  <si>
    <t>Создание цифровой образовательной инфраструктуры</t>
  </si>
  <si>
    <t>261.006.015, 464.003.015</t>
  </si>
  <si>
    <t xml:space="preserve">Обновление компьютерной техники </t>
  </si>
  <si>
    <t>464.067.015</t>
  </si>
  <si>
    <t>4.2. Строительство</t>
  </si>
  <si>
    <t>Цель: Развитие жилищного строительства</t>
  </si>
  <si>
    <t>Индекс физического объема строительных работ, % к предыдущему году</t>
  </si>
  <si>
    <t>Строительство кредитного и арендного жилья</t>
  </si>
  <si>
    <t>УС, акимы городов и районов</t>
  </si>
  <si>
    <t>Развитие инженерно-коммуникационной инфраструктуры</t>
  </si>
  <si>
    <t xml:space="preserve">Реконструкция жилого здания под общежитие в с Актогай Актогайского района  </t>
  </si>
  <si>
    <t>Реконструкция здания бывшей противотуберкулезной больницы под общежитие (однокомнатные квартиры) в с. Железинка</t>
  </si>
  <si>
    <t xml:space="preserve">Перепривязка рабочего проекта «Привязка проектно-сметной документации для строительства 16-ти квартирного жилого дома (общежитие для молодежи) в селе Теренколь Качирского района» </t>
  </si>
  <si>
    <t>Строительство 16-ти квартирного жилого дома в с. Коктобе Майского района</t>
  </si>
  <si>
    <t>Строительство 24-х квартирного жилого дома в с. Шалдай Щербактинского района</t>
  </si>
  <si>
    <t>Привязка проектно-сметной документации на строительство 24-ех квартирного жилого дома (малосемейное общежитие) в селе Иртышск</t>
  </si>
  <si>
    <t xml:space="preserve">Реконструкция тубдиспансера с перепланировкой под жилой дом в с Коктюбе Майского района </t>
  </si>
  <si>
    <t>Цель: Формирование условий для беспрепятственного доступа инвалидов и других маломобильных групп населения к объектам социальной инфраструктуры</t>
  </si>
  <si>
    <t>УКЗСП, акимы городов и районов</t>
  </si>
  <si>
    <t>Обеспечение доступом инвалидов к социальной транспортной инфраструктуре области</t>
  </si>
  <si>
    <t>4.3. Дороги и транспорт</t>
  </si>
  <si>
    <t>Цель: Развитие транспортно-коммуникационного комплекса</t>
  </si>
  <si>
    <t>Реконструкция автомобильной дороги Жанажулдыз-Петропавловка км 0-35 (35 км)</t>
  </si>
  <si>
    <t>268.007.011</t>
  </si>
  <si>
    <t>268.007.015</t>
  </si>
  <si>
    <t>Реконструкция автомобильной дороги Майкаин-Экибастуз, км 1-5 (4 км), 14-19 (5 км)</t>
  </si>
  <si>
    <t>268.002.011</t>
  </si>
  <si>
    <t>268.002.015</t>
  </si>
  <si>
    <t>Реконструкция автомобильной дороги Шакат-Восточное-Шалдай км 98-121,6 (22,44 км)</t>
  </si>
  <si>
    <t>Реконструкция автомобильной дороги Чернорецк-Ольгино-Успенка-Шарбакты км 43-53 (10 км)</t>
  </si>
  <si>
    <t>Реконструкция автомобильной дороги Чернорецк-Ольгино-Успенка-Шарбакты, км 96-119 (23 км)</t>
  </si>
  <si>
    <t>Реконструкция автомобильной дороги Иртышск-Ст.Иртышская, км 63-67,1 (4,1 км), в т.ч. разработка ПСД</t>
  </si>
  <si>
    <t>Реконструкция автомобильной дороги Шакат-Восточное-Шалдай км 86,8-94 (7,2 км), в т.ч. разработка ПСД</t>
  </si>
  <si>
    <t>Реконструкция автомобильной дороги Чернорецк-Ольгино-Успенка-Шарбакты км 37-43 (6 км), в т.ч. разработка ПСД</t>
  </si>
  <si>
    <t>Реконструкция автодороги по ул. Джамбула (участок от ул. Абая до ул. Степная), ул. Декабристов</t>
  </si>
  <si>
    <t>Реконструкция автодороги по ул. Джамбула (участок от ул. Степная до ул. Геологическая)</t>
  </si>
  <si>
    <t>Реконструкция ул. Степная (участок от ул. Беркимбаева до ул. 40-летия Экибастуза), ул. Беркимбаева (участок от ул. Амангельды до 26 мкр)</t>
  </si>
  <si>
    <t>Реконструкция ул. Сатпаева (участок от ул. Беркимбаева до ул. Энергостроителей), ул. Энергостроителей  (участок от ул. М.Ауезова до ул. Московская), ул.Донатаева (от ул. М. Ауезова до ул. Горняков)</t>
  </si>
  <si>
    <t>Реконструкция улиц г.Экибастуза 4 Юго-Западный проезд</t>
  </si>
  <si>
    <t>Реконструкция ул Целинная (участок от ул.Строительная до ул. Абая)</t>
  </si>
  <si>
    <t>Реконструкция ул Амангельды (участок от ул. Геологическая до ул. 40-летия Экибастуза)</t>
  </si>
  <si>
    <t>Реконструкция ул. Теплова (от ул.1 Мая до ул. Джамбульская) в г.Павлодар</t>
  </si>
  <si>
    <t>Реконструкция дорог города Аксу (улицы Абая, Заводская, Карагандинская, Комсомола, Ленина, Набережная, Царева, Чимкентская, Школьный бульвар)</t>
  </si>
  <si>
    <t>268.084.011</t>
  </si>
  <si>
    <t>Реконструкция дорог города Экибастуз (ул.Ади Шарипова, Шорманова, 18 Южный проезд, Петренко)</t>
  </si>
  <si>
    <t>Ремонт автомобильных дорог местного значения</t>
  </si>
  <si>
    <t>Содержание автодорог областного значения</t>
  </si>
  <si>
    <t>268.003.000</t>
  </si>
  <si>
    <t>Разработка ПСД на  ремонт автомобильных дорог областного значения</t>
  </si>
  <si>
    <t>4.4. Жилищно-коммунальное хозяйство</t>
  </si>
  <si>
    <t xml:space="preserve">Цель: Обеспечение потребителей качественными коммунальными услугами, надежности функционирования систем жизнеобеспечения </t>
  </si>
  <si>
    <t>Снижение доли объектов кондоминиума, требующих капитального ремонта, в т.ч. моногорода, %</t>
  </si>
  <si>
    <t>Доступ в городах к централизованному, %</t>
  </si>
  <si>
    <t>водоснабжению</t>
  </si>
  <si>
    <t>водоотведению</t>
  </si>
  <si>
    <t>в т.ч. моногорода:</t>
  </si>
  <si>
    <t xml:space="preserve">водоснабжению </t>
  </si>
  <si>
    <t>Протяженность модернизированных сетей, км</t>
  </si>
  <si>
    <t>теплоснабжение</t>
  </si>
  <si>
    <t>электроснабжение</t>
  </si>
  <si>
    <t>Доля модернизированных сетей от общей протяженности, %</t>
  </si>
  <si>
    <t>279.046.033</t>
  </si>
  <si>
    <t xml:space="preserve">Модернизация существующих технологических схем очистных сооружений г.Павлодар </t>
  </si>
  <si>
    <t>279.035.015</t>
  </si>
  <si>
    <t xml:space="preserve">Реконструкция фекальных насосных станции в г. Аксу Павлодарской области (ГФНС в г.Аксу) </t>
  </si>
  <si>
    <t>Реконструкция и модернизация электрических сетей с.Таволжан</t>
  </si>
  <si>
    <t>279.011.015</t>
  </si>
  <si>
    <t>Строительство ПС 110/10 кВ «Усольская». II этап Расширение ОРУ ПС 110 кВ «Павлодарская» и строительство ЛЭП 110 кВ от ОРУ ПС «Павлодарская» до ВЛ «Павлодарская-Парковая»</t>
  </si>
  <si>
    <t>279.011.011</t>
  </si>
  <si>
    <t>279.010.015</t>
  </si>
  <si>
    <t>Строительство городской отопительной котельной г.Аксу</t>
  </si>
  <si>
    <t xml:space="preserve">Реконструкция 28 ПНС г.Павлодара </t>
  </si>
  <si>
    <t xml:space="preserve">Строительство трансформаторной подстанции Павлодарской городской больницы № 1 </t>
  </si>
  <si>
    <t>279 011 015</t>
  </si>
  <si>
    <t>Строительство линии уличного освещения, расположенной в Южном районе: Угольный проезд</t>
  </si>
  <si>
    <t>279.114.000</t>
  </si>
  <si>
    <t>Строительство линии электропередач, расположенной вдоль автомобильной дороги по ул. Беркимбаева (от улицы Ауэзова до ул. Пшембаева)</t>
  </si>
  <si>
    <t xml:space="preserve">Строительство линии освещения в 26 микрорайоне города Экибастуза </t>
  </si>
  <si>
    <t>Строительство линии освещения в 31 мкр. г. Экибастуза</t>
  </si>
  <si>
    <t>Строительство линии освещения в 20 микрорайоне г. Экибастуз</t>
  </si>
  <si>
    <t>Реконструкиця и строительство объектов с благоустройством на териитории Центрального парка культцры и отдыха в г. Павлодаре</t>
  </si>
  <si>
    <t>Устройство наружного освещения. Дорога на Джасыбай</t>
  </si>
  <si>
    <t>271.019.015</t>
  </si>
  <si>
    <t>Строительство дренажной системы 8 и 9 микрорайона г.Экибастуза</t>
  </si>
  <si>
    <t>271.033.015</t>
  </si>
  <si>
    <t>Строительство фонтана в г.Экибастузе</t>
  </si>
  <si>
    <t>271.015.015</t>
  </si>
  <si>
    <t>Строительство котельной для подключения жилых домов в с.Теренколь</t>
  </si>
  <si>
    <t>Реконструкция котельной в с. Актогай Актогайского района Павлодарской области с теплотрассой 300 метров к жилому зданию</t>
  </si>
  <si>
    <t>Строительство сетей электроснабжения и уличного освещения микрорайона ИЖС в районе Аэропорта</t>
  </si>
  <si>
    <t>271.019.032</t>
  </si>
  <si>
    <t>Разработка проектно-сметной документации "Строительство линии электропередач к зоне отдыха "Тұзқала" Лебяжинского района</t>
  </si>
  <si>
    <t>Реконструкция  водопровода в с.Кызылжар сельской зоны г.Аксу Павлодарской области</t>
  </si>
  <si>
    <t>281.068.011</t>
  </si>
  <si>
    <t>281.068.015</t>
  </si>
  <si>
    <t>Реконструкция водопровода в с.Евгеньевка сельской зоны г.Аксу Павлодарской области</t>
  </si>
  <si>
    <t>271.058.011</t>
  </si>
  <si>
    <t>271.058.015</t>
  </si>
  <si>
    <t xml:space="preserve">Строительство сетей водоснабжения в п.Ленинский сельской зоны г.Павлодар Павлодарской области </t>
  </si>
  <si>
    <t>Строительство водопровода в с.Жолболды Актогайского района Павлодарской области</t>
  </si>
  <si>
    <t>Строительство водопровода в с.Андрияновка Актогайского района Павлодарской области</t>
  </si>
  <si>
    <t>Строительство водопровода в с.Актогай Актогайского района Павлодарской области с подводами воды границами домов (2 этап)</t>
  </si>
  <si>
    <t>Строительство водопровода в с.Приреченск Актогайского района Павлодарской области</t>
  </si>
  <si>
    <t>Строительство водопровода в с.Баянаул Баянаульского района Павлодарской области</t>
  </si>
  <si>
    <t>Реконструкция водопровода в с.Панфилова Иртышского района Павлодарской области</t>
  </si>
  <si>
    <t>Модернизация и реконструкция водоочистных сооружений в с.Теренколь Качирского района</t>
  </si>
  <si>
    <t>Строительство водопровода и водопроводных сооружений в с.Федоровка Качирского района, в т.ч. разработка ПСД</t>
  </si>
  <si>
    <t>Строительство водопровода в с.Ямышево Лебяжинского района Павлодарской области</t>
  </si>
  <si>
    <t>Строительство водопровода в с.Жамбыл Лебяжинского района Павлодарской области</t>
  </si>
  <si>
    <t>Строительство наружной сети водопровода с.Константиновка Успенского района Павлодарской области</t>
  </si>
  <si>
    <t>Вторая очередь строительства наружной сети водопровода в с.Успенка Успенского района Павлодарской области</t>
  </si>
  <si>
    <t>Строительство наружной сети водопровода в с.Равнополь Успенского района Павлодарской области</t>
  </si>
  <si>
    <t>Строительство наружной сети водопровода в с.Новопокровка Успенского района Павлодарской области</t>
  </si>
  <si>
    <t>Реконструкция водопровода в с.Акшиман Майского района Павлодарской области</t>
  </si>
  <si>
    <t>Строительство внутрипоселковых сетей водоснабжения в с.Северное Иртышского района</t>
  </si>
  <si>
    <t>Строительство внутрипоселковых сетей водоснабжения в с.И.Байзакова Иртышского района</t>
  </si>
  <si>
    <t>Строительство внутрипоселковых сетей водоснабжения в с.Луговое Иртышского района</t>
  </si>
  <si>
    <t>Строительство внутрипоселковых сетей водоснабжения в с.Кызылжар Иртышского района</t>
  </si>
  <si>
    <t>Строительство внутрипоселковых сетей водоснабжения в с.Каракудук Иртышского района</t>
  </si>
  <si>
    <t>Строительство  водопровода в селе Караоба Актогайского района, в т.ч. разработка ПСД</t>
  </si>
  <si>
    <t>Строительство  водопровода в селе Александровка Щербактинского района, в т.ч. разработка ПСД</t>
  </si>
  <si>
    <t>Строительство  водопровода в селе Шалдай Щербактинского района, в т.ч. разработка ПСД</t>
  </si>
  <si>
    <t>Строительство водопровода и водопроводных сооружений в с.Береговое Качирского района, в т.ч. разработка ПСД</t>
  </si>
  <si>
    <t>Строительство водопровода и водопроводных сооружений в с.Новоямышево Кенесского с.о. Павлодарского района, в т.ч. разработка ПСД</t>
  </si>
  <si>
    <t>Строительство наружной сети водопровода в с.Конырозек Успенского района, в т.ч. разработка ПСД</t>
  </si>
  <si>
    <t>Разработка ПСД на строительство водопровода в с. Шарбакты Лебяжинского района</t>
  </si>
  <si>
    <t>Разработка ПСД на строительство водопровода водопроводных сооружений в с. Набережное Павлодарского района</t>
  </si>
  <si>
    <t>Разработка ПСД на строительство водопровода водопроводных сооружений в с. Новочерноярка Павлодарского района</t>
  </si>
  <si>
    <t>Разработка ПСД на реконструкцию водопровода в селе имени Мамаит Омарова с.з.г. Аксу</t>
  </si>
  <si>
    <t>Разработка ПСД на реконструкцию водопровода в селе Агабас с.з.г. Аксу</t>
  </si>
  <si>
    <t>Разработка ПСД на строительство водопровода в селе Орловка Щербактинского района</t>
  </si>
  <si>
    <t>Разработка ПСД на строительство водопровода в селе Жана-Аул Щербактинского района</t>
  </si>
  <si>
    <t>Разработка ПСД на строительство водопровода в селе Алексеевка Щербактинского района</t>
  </si>
  <si>
    <t>Разработка ПСД на строительство водопровода и  водопроводных сооружений в селе Заря Павлодарского района</t>
  </si>
  <si>
    <t>Разработка ПСД на строительство водопровода в селе Ауельбек Актогайского района</t>
  </si>
  <si>
    <t>Разработка ПСД на строительство водопровода в селе Кожамжар Актогайского района</t>
  </si>
  <si>
    <t>Разработка ПСД на строительство водопровода и  водопроводных сооружений в селе Жанатлек Баянаульского района</t>
  </si>
  <si>
    <t>Разработка ПСД на строительство водопровода и  водопроводных сооружений в селе Бирлик Баянаульского района</t>
  </si>
  <si>
    <t>Разработка ПСД на строительство водопровода и  водопроводных сооружений в селе Кундыколь Баянаульского района</t>
  </si>
  <si>
    <t>Разработка ПСД на строительство водопровода и  водопроводных сооружений в селе Аксан Баянаульского района</t>
  </si>
  <si>
    <t>Разработка ПСД на строительство водопровода и  водопроводных сооружений в селе Жанабет Качирского района</t>
  </si>
  <si>
    <t>Разработка ПСД на реконструкцию водопровода в селе Казы Лебяжинского района</t>
  </si>
  <si>
    <t>Разработка ПСД на реконструкцию водопровода в селе Шака Лебяжинского района</t>
  </si>
  <si>
    <t>Организация и проведение поисково-разведочных работ на подземные воды для хозяйственно-питьевого водоснабжения населенных пунктов</t>
  </si>
  <si>
    <t xml:space="preserve">млн. тенге </t>
  </si>
  <si>
    <t>УНОСВР, 
акимы городов и районов</t>
  </si>
  <si>
    <t>700.081.011</t>
  </si>
  <si>
    <t>700.081.000</t>
  </si>
  <si>
    <t>ИТОГО по Направлению 4</t>
  </si>
  <si>
    <t>Направление 5: Экология и земельные ресурсы</t>
  </si>
  <si>
    <t>Цель: Улучшение качества окружающей среды благоприятной для жизнедеятельности общества</t>
  </si>
  <si>
    <t>8.1</t>
  </si>
  <si>
    <t>выбросов в атмосферный воздух</t>
  </si>
  <si>
    <t>8.2</t>
  </si>
  <si>
    <t>сбросов в водные объекты</t>
  </si>
  <si>
    <t>Проведение мониторинга весеннего попуска воды в пойму реки Иртыш</t>
  </si>
  <si>
    <t>700.017.000</t>
  </si>
  <si>
    <t>Проведение мониторинга компенсационного попуска из канала имени К. Сатпаева в р. Щидерты</t>
  </si>
  <si>
    <t xml:space="preserve">Осуществление ртутного мониторинга в районе Северной промышленной зоны города Павлодара  на территории проведения демеркуризационных работ </t>
  </si>
  <si>
    <t xml:space="preserve">УНОСВР </t>
  </si>
  <si>
    <t>Проведение  работ по сбору и утилизации ртутьсодержащих приборов государственных организаций области</t>
  </si>
  <si>
    <t>Проведение мониторинга загрязнения атмосферного воздуха на границе санитарно-защитных зон промышленных предприятий области</t>
  </si>
  <si>
    <t>Проведение мероприятий по экологической пропаганде и просвещению</t>
  </si>
  <si>
    <t>700.022.000</t>
  </si>
  <si>
    <t>млн.тенге</t>
  </si>
  <si>
    <t>Проведение мониторинга целевых показателей качества окружающей среды по Павлодарской области</t>
  </si>
  <si>
    <t xml:space="preserve">Разработка проектно-сметной документации на реконструкцию напорного канализационного коллектора от канализационных очистных сооружений города Аксу до озера-накопителя Узынбулак </t>
  </si>
  <si>
    <t xml:space="preserve">Реконструкция протоки реки Тюлька на участке от истока до села Алга </t>
  </si>
  <si>
    <t>Получение и обработка данных спутниковых наблюдательных систем дистанционного зондирования земли в целях осуществления мониторинга объектов окружающей среды</t>
  </si>
  <si>
    <t>Установление водоохранных зон и полос в пределах Павлодарской области</t>
  </si>
  <si>
    <t>Разработка ПСД по дноуглубление и расчистка русла реки Ащысу для защиты населенных пунктов Баянаульского района от паводковых вод</t>
  </si>
  <si>
    <t>Создание постоянного лесного питомника площадью 20 га в т.ч. корректировка ПСД</t>
  </si>
  <si>
    <t>Корректировка Программы ртутного мониторинга на территории Северной промышленнной зоны</t>
  </si>
  <si>
    <t>Обеспечение госучреждений по охране лесов и животного мира противопожарной техникой и оборудованием</t>
  </si>
  <si>
    <t>Цель: Вовлечение в сельскохозяйственный оборот земельные участки и увеличение доли севооборотов.</t>
  </si>
  <si>
    <t>УЗО</t>
  </si>
  <si>
    <t>Предоставление земельных участков на торгах (конкурсах, аукционах)</t>
  </si>
  <si>
    <t>тыс.га</t>
  </si>
  <si>
    <t xml:space="preserve">Проведение работ по выявлению неиспользуемых и используемых с нарушением земельного законодательства  РК земель, а также их возрату в государственную собственность </t>
  </si>
  <si>
    <t>УКИОЗ</t>
  </si>
  <si>
    <t>Проведение проверочных мероприятий согласно Предпринимательскому кодексу РК</t>
  </si>
  <si>
    <t>Мониторинг использования севооборотов  на пахотных землях</t>
  </si>
  <si>
    <t>Мониторинг использования севооборотов на пастбищных  угодьях</t>
  </si>
  <si>
    <t>Разработка ПСД на реконструкцию гидромелиоративных систем  в селе Караащи,  Баянаульского района</t>
  </si>
  <si>
    <t>700.114.000</t>
  </si>
  <si>
    <t>Разработка ПСД на реконструкцию гидромелиоративных систем  в селе Узунбулак Баянаульского района</t>
  </si>
  <si>
    <t>Разработка ПСД на реконструкцию гидромелиоративных систем  в селе Жанажол Баянаульского района</t>
  </si>
  <si>
    <t>Разработка ПСД на реконструкцию гидромелиоративных систем  в селе Жанатлек Баянаульского района</t>
  </si>
  <si>
    <t>ИТОГО по Направлению 5</t>
  </si>
  <si>
    <t>Направление 6: Государственные услуги</t>
  </si>
  <si>
    <t>Аппарат акима области, МИО</t>
  </si>
  <si>
    <t>Цель: Формирование профессиональной системы государственной службы</t>
  </si>
  <si>
    <t>Чистая сменяемость численности государственных служащих,%</t>
  </si>
  <si>
    <t>ИТОГО по Направлению 6</t>
  </si>
  <si>
    <t>ИТОГО ПО ПЛАНУ:</t>
  </si>
  <si>
    <t>2. Анализ межведомственного взаимодействия</t>
  </si>
  <si>
    <t>Соисполнитель</t>
  </si>
  <si>
    <t>Анализ взаимодействия</t>
  </si>
  <si>
    <t>3. Анализ внешнего воздействия</t>
  </si>
  <si>
    <t>Факторы внешнего воздействия и их влияние на достижение целевых индикаторов/показателей результата</t>
  </si>
  <si>
    <t>Принятые меры</t>
  </si>
  <si>
    <t>4. Освоение финансовых средств</t>
  </si>
  <si>
    <t>Источник финансирования</t>
  </si>
  <si>
    <t>План</t>
  </si>
  <si>
    <t>Факт</t>
  </si>
  <si>
    <t>Причины неиспользования</t>
  </si>
  <si>
    <t>Республиканский бюджет</t>
  </si>
  <si>
    <t>Местный бюджет</t>
  </si>
  <si>
    <t>Другие источники</t>
  </si>
  <si>
    <t>Итого</t>
  </si>
  <si>
    <t>Наименование целевого индикатора</t>
  </si>
  <si>
    <t>Стат. данные</t>
  </si>
  <si>
    <t>Исполнение</t>
  </si>
  <si>
    <t>%</t>
  </si>
  <si>
    <t>тыс. тенге/ чел.</t>
  </si>
  <si>
    <t>тыс. долл. США/ чел.</t>
  </si>
  <si>
    <t>Индекс физического объема валового регионального продукта</t>
  </si>
  <si>
    <t>Валовый региональный продукт на душу населения</t>
  </si>
  <si>
    <t>Темп роста налоговых и неналоговых платежей</t>
  </si>
  <si>
    <t>Индекс физического объема выпуска продукции обрабатывающей промышленности</t>
  </si>
  <si>
    <t>ИФО производства металлургической промышленности</t>
  </si>
  <si>
    <t>ИФО добычи металлических руд</t>
  </si>
  <si>
    <t>Ответствен- ные за исполнение</t>
  </si>
  <si>
    <t>Источ- ники финан- сирова- ния</t>
  </si>
  <si>
    <t>Ед. изме- ре- ния</t>
  </si>
  <si>
    <r>
      <t xml:space="preserve">Увеличение количества торговых объектов, с торговой площадью не менее 2000 кв.м (с видом деятельности «Розничная торговля») </t>
    </r>
    <r>
      <rPr>
        <i/>
        <sz val="14"/>
        <color theme="1"/>
        <rFont val="Times New Roman"/>
        <family val="1"/>
        <charset val="204"/>
      </rPr>
      <t>(ЦИ на 2018-2020 годы рассчитан МНЭ РК с нарастающим итогом (по отношению к 2017 году)</t>
    </r>
  </si>
  <si>
    <r>
      <t>Строительство школы на 350 мест в микрорайоне Затонский</t>
    </r>
    <r>
      <rPr>
        <i/>
        <sz val="14"/>
        <color theme="1"/>
        <rFont val="Times New Roman"/>
        <family val="1"/>
        <charset val="204"/>
      </rPr>
      <t xml:space="preserve"> </t>
    </r>
    <r>
      <rPr>
        <sz val="14"/>
        <color theme="1"/>
        <rFont val="Times New Roman"/>
        <family val="1"/>
        <charset val="204"/>
      </rPr>
      <t>(в т.ч. разработка ПСД)</t>
    </r>
  </si>
  <si>
    <t>% к п.г.</t>
  </si>
  <si>
    <t>ИФО производства машиностроительной отрасли</t>
  </si>
  <si>
    <t>Реконструкция помещений первого этажа нежилого здания по ул. Ломова, 150 г.Павлодар</t>
  </si>
  <si>
    <t>261.015.100 261.015.101 261.015.102 261.015.103 261.037.015</t>
  </si>
  <si>
    <t>Разработка ПСД на реконструкцию водопровода в селе Путь Ильича с.з.г.Аксу</t>
  </si>
  <si>
    <t>Доля действующих субъектов малого и среднего предпринимательства в общем объеме зарегистрированных</t>
  </si>
  <si>
    <t xml:space="preserve">Доля валовой добавленной стоимости малого и среднего предпринимательства в валовом региональном продукте </t>
  </si>
  <si>
    <t xml:space="preserve">Организация и проведение встреч в г.Астана с дипломатическими службами, аккредитованными в Республике Казахстан </t>
  </si>
  <si>
    <t xml:space="preserve">Объем отгруженной произведенной продукции в другие регионы (по промышленным предприятиям, с численностью свыше 50 человек) </t>
  </si>
  <si>
    <t>Удельный вес товаров, закупленных в других регионах к общему объему товаров, закупленных у резидентов другой области и нерезидентов (по оптовым предприятиям, с численностью работающих свыше 50 человек)</t>
  </si>
  <si>
    <t>Количество проектов, получив- ших положи- тельные заклю-чения на конкурсные документа-ции по про-ектам ГЧП</t>
  </si>
  <si>
    <t>млрд. кВтч</t>
  </si>
  <si>
    <t>Объем производства электрической энергии</t>
  </si>
  <si>
    <t>Доля выработанной электроэнергии возобновляемых источников энергии в общем объеме выработанной электроэнергии</t>
  </si>
  <si>
    <t xml:space="preserve">тонн нефтяного эквива- лента на тыс. долл. США в ценах на 2000 год </t>
  </si>
  <si>
    <t>ИФО производства основных фармацевтических продуктов</t>
  </si>
  <si>
    <t>ИФО производства легкой промышленности</t>
  </si>
  <si>
    <t>Доля взрослого населения, владеющего государственным языком</t>
  </si>
  <si>
    <t>Доля взрослого населения, владеющего английским языком</t>
  </si>
  <si>
    <t>Увеличение количества обслуженных посетителей местами размещения по внутреннему туризму (резиденты), в сравнении с предыдущим годом</t>
  </si>
  <si>
    <t>Увеличение количества обслуженных посетителей местами размещения по въездному туризму (нерезиденты), в сравнении с предыдущим годом</t>
  </si>
  <si>
    <t>Увеличение количества представленных койко-суток, в сравнении с предыдущим годом</t>
  </si>
  <si>
    <t xml:space="preserve"> тыс. кв. метров </t>
  </si>
  <si>
    <t>Общая площадь введенных в эксплуатацию жилых зданий</t>
  </si>
  <si>
    <t>Разработка ПСД на устройство воздушной линии электропередач напряжение 35 кВ от подстанции с.Александровка до Жасыбая Баянаульского района Павлодарской области</t>
  </si>
  <si>
    <t>Увеличение доли вовлеченных в сельскохозяйственный оборот земель от общей площади земель сельхозназначения</t>
  </si>
  <si>
    <t>Доля севооборотов в составе пахотных земель (полевой севооборот)</t>
  </si>
  <si>
    <t>Доля пастбищеоборота в составе естественных пастбищных угодий (кормовой севооборот)</t>
  </si>
  <si>
    <t xml:space="preserve"> млн. тонн</t>
  </si>
  <si>
    <t>Индекс физического объема негосударственных инвестиций в основной капитал водного хозяйства (водохозяйственные объекты) и гидромелиоративные системы и оборудование</t>
  </si>
  <si>
    <t>Индекс физического объема негосударственных инвестиций в основной капитал плантационного лесоразведения</t>
  </si>
  <si>
    <t>Индекс физического объема инвестиций в основной капитал лесного хозяйства</t>
  </si>
  <si>
    <t>Индекс физического объема негосударственных инвестиций в основной капитал воспроизводства животного мира</t>
  </si>
  <si>
    <t>Доля утилизации твердых бытовых отходов к их образованию</t>
  </si>
  <si>
    <t>Охват населения области, города республиканского значения, столицы услугами по сбору и транспортировке отходов</t>
  </si>
  <si>
    <t>Доля объектов размещения твердых бытовых отходов, соответствующих экологическим требованиям и санитарным правилам (от общего количества мест их размещения)</t>
  </si>
  <si>
    <t>Объем нормативных загрязняющих веществ</t>
  </si>
  <si>
    <t>Площадь, покрытых лесом угодий на территории государственного лесного фонда, находящегося в ведении местных исполнительных органов</t>
  </si>
  <si>
    <t>Средняя площадь одного лесного пожара на территории государственного лесного фонда, находящегося в ведении местных исполнительных органов</t>
  </si>
  <si>
    <t>Доля объектов социальной инфраструктуры, обеспеченных доступом для инвалидов от общего числа паспортизированных объектов социальной, транспортной инфраструктуры</t>
  </si>
  <si>
    <t>Доля автомобильных дорог местного значения, находящихся в хорошем и удовлетворительном состоянии</t>
  </si>
  <si>
    <t>Доля неохваченных пассажирским автотранспортным сообщением населенных пунктов</t>
  </si>
  <si>
    <t xml:space="preserve">Администра- тивные данные 
</t>
  </si>
  <si>
    <t xml:space="preserve">Ведомственная отчетность МИО </t>
  </si>
  <si>
    <t>тыс. человек</t>
  </si>
  <si>
    <t>% к предыдущему году</t>
  </si>
  <si>
    <t>Финансирование не требуется</t>
  </si>
  <si>
    <t>Средства АО «КазАгро»</t>
  </si>
  <si>
    <t>случаев на 100 тыс. детей родившихся живыми</t>
  </si>
  <si>
    <t>случаев на 1000 детей, родившихся живыми</t>
  </si>
  <si>
    <t>случаев на 100 тыс. населения</t>
  </si>
  <si>
    <t>человек</t>
  </si>
  <si>
    <t>коэффициент частоты несчастных случаев на 1000 чел.</t>
  </si>
  <si>
    <t>Согласно разработанного, департаментом по ВИЭ Министерства энергетики РК, Плана размещения объектов ВИЭ до 2020 года, строительство объектов ВИЭ в области не предусмотрено, так как Павлодарская область является крупным энергогенерирующим регионом с профицитом электроэнергии.</t>
  </si>
  <si>
    <t>Статистические данные за 2017 год будут в декабре 2018 года</t>
  </si>
  <si>
    <t>Проведение аукциона по предоставлению права недропользования на разведку и добычу общераспространенных полезных ископаемых</t>
  </si>
  <si>
    <r>
      <t xml:space="preserve">Исполнено. </t>
    </r>
    <r>
      <rPr>
        <sz val="14"/>
        <rFont val="Times New Roman"/>
        <family val="1"/>
        <charset val="204"/>
      </rPr>
      <t xml:space="preserve"> Согласно Методике расчета целевого индикатора, уровень обеспеченности инфраструктуры противодействия чрезвычайным ситуациям рассчитывается по 2 показателям: 
1) обеспеченность инфраструктуры противодействия пожарам в населенных пунктах, где не созданы подразделения государственной противопожарной службы. Показатель исполнен: в 2017 году создано 2 пожарных поста в г.Экибастуз и г.Аксу. 
2) обеспеченность инфраструктуры противодействия паводкам и наводнениям. Показатель исполнен: в 2017 году приняты на баланс 4 бесхозяйные дамбы в г.Павлодар (2) и Баянаульском районе (2).</t>
    </r>
  </si>
  <si>
    <t>287.002.000</t>
  </si>
  <si>
    <t>287.004.000</t>
  </si>
  <si>
    <r>
      <rPr>
        <b/>
        <sz val="14"/>
        <rFont val="Times New Roman"/>
        <family val="1"/>
        <charset val="204"/>
      </rPr>
      <t xml:space="preserve">Исполнено. </t>
    </r>
    <r>
      <rPr>
        <sz val="14"/>
        <rFont val="Times New Roman"/>
        <family val="1"/>
        <charset val="204"/>
      </rPr>
      <t>Закреплено за СХТП пастбищ 3317,6 тыс.га, общая площадь под многолетними травами 389,1 тыс.га. По данному показателю рост произошел за счет увеличения количества поданных заявок в 2016 году. (389,1/3317,6*100)</t>
    </r>
  </si>
  <si>
    <r>
      <rPr>
        <b/>
        <sz val="14"/>
        <color indexed="8"/>
        <rFont val="Times New Roman"/>
        <family val="1"/>
        <charset val="204"/>
      </rPr>
      <t xml:space="preserve">Исполнено. </t>
    </r>
    <r>
      <rPr>
        <sz val="14"/>
        <color indexed="8"/>
        <rFont val="Times New Roman"/>
        <family val="1"/>
        <charset val="204"/>
      </rPr>
      <t xml:space="preserve">Вовлечено в сельскохозяйственный оборот 570,7 тыс.га сельхозугодий, всего за сельхозтоваропроизводителями (СХТП) закреплено 5709,8 тыс.га. (570,7/5709,8*100).  </t>
    </r>
  </si>
  <si>
    <r>
      <rPr>
        <b/>
        <sz val="14"/>
        <rFont val="Times New Roman"/>
        <family val="1"/>
        <charset val="204"/>
      </rPr>
      <t>Исполнено.</t>
    </r>
    <r>
      <rPr>
        <sz val="14"/>
        <rFont val="Times New Roman"/>
        <family val="1"/>
        <charset val="204"/>
      </rPr>
      <t xml:space="preserve"> Имеется пахотных земель в области 2596 тыс.га, в 2017 году применены полевые севообороты на площади 120 тыс.га. По данному плану рост произошел за счет увеличения количества поданных заявок в 2017 году (331,1/3558,36*100).</t>
    </r>
  </si>
  <si>
    <r>
      <rPr>
        <b/>
        <sz val="14"/>
        <color indexed="8"/>
        <rFont val="Times New Roman"/>
        <family val="1"/>
        <charset val="204"/>
      </rPr>
      <t xml:space="preserve">Исполнено. </t>
    </r>
    <r>
      <rPr>
        <sz val="14"/>
        <color indexed="8"/>
        <rFont val="Times New Roman"/>
        <family val="1"/>
        <charset val="204"/>
      </rPr>
      <t>На конкурсной основе предоставлено в аренду земель на площади 366,2 тыс.га.</t>
    </r>
  </si>
  <si>
    <r>
      <rPr>
        <b/>
        <sz val="14"/>
        <rFont val="Times New Roman"/>
        <family val="1"/>
        <charset val="204"/>
      </rPr>
      <t>Исполнено.</t>
    </r>
    <r>
      <rPr>
        <sz val="14"/>
        <rFont val="Times New Roman"/>
        <family val="1"/>
        <charset val="204"/>
      </rPr>
      <t xml:space="preserve"> В 2017 году применены полевые севообороты на площади 120 тыс.га.</t>
    </r>
  </si>
  <si>
    <r>
      <rPr>
        <b/>
        <sz val="14"/>
        <color indexed="8"/>
        <rFont val="Times New Roman"/>
        <family val="1"/>
        <charset val="204"/>
      </rPr>
      <t>Исполнено.</t>
    </r>
    <r>
      <rPr>
        <sz val="14"/>
        <color indexed="8"/>
        <rFont val="Times New Roman"/>
        <family val="1"/>
        <charset val="204"/>
      </rPr>
      <t xml:space="preserve"> Закреплено за СХТП пастбищ 3558,36 тыс.га, общая площадь под многолетними травами 331,1 тыс.га.</t>
    </r>
  </si>
  <si>
    <t>700.032.000</t>
  </si>
  <si>
    <r>
      <rPr>
        <b/>
        <sz val="14"/>
        <rFont val="Times New Roman"/>
        <family val="1"/>
        <charset val="204"/>
      </rPr>
      <t>Исполнено.</t>
    </r>
    <r>
      <rPr>
        <sz val="14"/>
        <rFont val="Times New Roman"/>
        <family val="1"/>
        <charset val="204"/>
      </rPr>
      <t xml:space="preserve"> В 2017 году ГУ «Комитет по чрезвычайным ситуациям МЧС РК»  безвозмездно переданы в ГУ «Служба пожаротушения и аварийно-спасательных работ Департамента по чрезвычайным ситуациям КЧС МВД РК» радиостанции типа цифровая носимая УКВ в количестве 67 штук на сумму 24,6 млн. тенге.
Для создания условий по снижению рисков и минимизации ущерба от техногенных аварий, катастроф и стихийных бедствий из областного бюджета выделены финансовые средства на сумму 333,5 млн.тенге. Приобретено: 7 единиц спецавтотехники, автоподъемник коленчатый пожарный АКП-50, вспомогательное оборудование, оборудование тактовой сетевой синхронизации, система конференцсвязи, источник бесперебойного питания, оргтехника. </t>
    </r>
  </si>
  <si>
    <r>
      <rPr>
        <b/>
        <sz val="14"/>
        <rFont val="Times New Roman"/>
        <family val="1"/>
        <charset val="204"/>
      </rPr>
      <t>Исполнено.</t>
    </r>
    <r>
      <rPr>
        <sz val="14"/>
        <rFont val="Times New Roman"/>
        <family val="1"/>
        <charset val="204"/>
      </rPr>
      <t xml:space="preserve"> Заключен договор с акционерным обществом «Казавиаспас» для предупреждения и ликвидации чрезвычайных ситуаций природного и техногенного характера областного масштаба.
За счет изменения графика вылетов вертолета образовался остаток, т.к. отсутствовала необходимость использования веротолета в декабре в сумме 7,15 млн. тенге. Договор исполнен по фактическим вылетам.</t>
    </r>
  </si>
  <si>
    <r>
      <rPr>
        <b/>
        <sz val="14"/>
        <rFont val="Times New Roman"/>
        <family val="1"/>
        <charset val="204"/>
      </rPr>
      <t>Исполнено.</t>
    </r>
    <r>
      <rPr>
        <sz val="14"/>
        <rFont val="Times New Roman"/>
        <family val="1"/>
        <charset val="204"/>
      </rPr>
      <t xml:space="preserve"> В 2017 году проведены республиканские командно-штабные учения: «Коктем -2017», «Кыс -2017». Проведена республиканская штабная тренировка «Коргау-2017» с центральными и местными исполнительными органами. Проведено 182 командно-штабных и 149 тактико-специальных учений.</t>
    </r>
  </si>
  <si>
    <r>
      <rPr>
        <b/>
        <sz val="14"/>
        <rFont val="Times New Roman"/>
        <family val="1"/>
        <charset val="204"/>
      </rPr>
      <t>Исполнено.</t>
    </r>
    <r>
      <rPr>
        <sz val="14"/>
        <rFont val="Times New Roman"/>
        <family val="1"/>
        <charset val="204"/>
      </rPr>
      <t xml:space="preserve"> Организовано взаимодействие по согласованным и утвержденным Планам и приказам: 
- по ликвидации чрезвычайных ситуаций местного масштаба и зимнего периода между Департаментом внутренних дел области, уголовно-исполнительной системы области и воинской частью №5512 Нацональной Гвардии;
- по обмену оперативной информацией при угрозе возникновения и возникновении чрезвычайных ситуаций между заинтересованными государственными органами;
- по своевременному представлению прогноза погоды между ПФ РГП на ПХВ «Казгидромет»;
- по закрытию (открытию) автомобильных дорог при неблагоприятных погодных условиях между ПОФ АО «НК «КазавтоЖол», ПОФ РГП «Казахавтодор», Управлением пассажирского транспорта и автомобильных дорог области.</t>
    </r>
  </si>
  <si>
    <r>
      <rPr>
        <b/>
        <sz val="14"/>
        <rFont val="Times New Roman"/>
        <family val="1"/>
        <charset val="204"/>
      </rPr>
      <t xml:space="preserve">Исполнено. </t>
    </r>
    <r>
      <rPr>
        <sz val="14"/>
        <rFont val="Times New Roman"/>
        <family val="1"/>
        <charset val="204"/>
      </rPr>
      <t xml:space="preserve">В 2017 году в области создано 2 пожарных поста </t>
    </r>
    <r>
      <rPr>
        <i/>
        <sz val="14"/>
        <rFont val="Times New Roman"/>
        <family val="1"/>
        <charset val="204"/>
      </rPr>
      <t>(с. им. ак. А.Маргулана г.Экибастуз, с.о. им. М.Омарова г.Аксу).</t>
    </r>
  </si>
  <si>
    <t>Ведомств. отчетность МФ РК</t>
  </si>
  <si>
    <r>
      <rPr>
        <b/>
        <sz val="14"/>
        <color indexed="8"/>
        <rFont val="Times New Roman"/>
        <family val="1"/>
        <charset val="204"/>
      </rPr>
      <t>Исполнено.</t>
    </r>
    <r>
      <rPr>
        <sz val="14"/>
        <color indexed="8"/>
        <rFont val="Times New Roman"/>
        <family val="1"/>
        <charset val="204"/>
      </rPr>
      <t xml:space="preserve"> По результатам дорожно-ремонтных работ в 2017 году протяженность дорог местного значения, находящихся в хорошем и удовлетворительном состоянии, составила 3079 км (общая протяжонность - 3942,3 км), или 78,1%.</t>
    </r>
  </si>
  <si>
    <t>Реконструкция автомобильной дороги Майкаин-Экибастуз, км 5-9 (4 км), 19-23 (4 км)</t>
  </si>
  <si>
    <r>
      <rPr>
        <b/>
        <sz val="14"/>
        <color theme="1"/>
        <rFont val="Times New Roman"/>
        <family val="1"/>
        <charset val="204"/>
      </rPr>
      <t>Исполнено.</t>
    </r>
    <r>
      <rPr>
        <sz val="14"/>
        <color theme="1"/>
        <rFont val="Times New Roman"/>
        <family val="1"/>
        <charset val="204"/>
      </rPr>
      <t xml:space="preserve"> Начальный этап реализации проекта. В 2017 году произведена реконструкция автомобильной дороги Шакат-Восточное-Шалдай км 98-121,6 (11,8 км). Объект переходящий на 2018 год.</t>
    </r>
  </si>
  <si>
    <r>
      <rPr>
        <b/>
        <sz val="14"/>
        <color theme="1"/>
        <rFont val="Times New Roman"/>
        <family val="1"/>
        <charset val="204"/>
      </rPr>
      <t>Исполнено.</t>
    </r>
    <r>
      <rPr>
        <sz val="14"/>
        <color theme="1"/>
        <rFont val="Times New Roman"/>
        <family val="1"/>
        <charset val="204"/>
      </rPr>
      <t xml:space="preserve">  Начальный этап реализации проекта. В 2017 году произведена реконструкция автомобильной дороги Чернорецк-Ольгино-Успенка-Шарбакты, км 96-119 (9 км). Объект переходящий на 2018 год. Отклонение фактического исполнения от планового составило 16,5 млн.тенге в связи с увеличением суммы договора.</t>
    </r>
  </si>
  <si>
    <t>Реконструкция ул. Степная (участок от ул.Беркимбаева до ул. Энергетиков)</t>
  </si>
  <si>
    <r>
      <rPr>
        <b/>
        <sz val="14"/>
        <color indexed="8"/>
        <rFont val="Times New Roman"/>
        <family val="1"/>
        <charset val="204"/>
      </rPr>
      <t>Исполнено.</t>
    </r>
    <r>
      <rPr>
        <sz val="14"/>
        <color indexed="8"/>
        <rFont val="Times New Roman"/>
        <family val="1"/>
        <charset val="204"/>
      </rPr>
      <t xml:space="preserve"> Проведен средний ремонт автомобильных дорог местного значения общей протяженностью 202,2 км.</t>
    </r>
  </si>
  <si>
    <r>
      <rPr>
        <b/>
        <sz val="14"/>
        <color indexed="8"/>
        <rFont val="Times New Roman"/>
        <family val="1"/>
        <charset val="204"/>
      </rPr>
      <t xml:space="preserve">Исполнено. </t>
    </r>
    <r>
      <rPr>
        <sz val="14"/>
        <color indexed="8"/>
        <rFont val="Times New Roman"/>
        <family val="1"/>
        <charset val="204"/>
      </rPr>
      <t>Разработано 8 ПСД по среднему ремонту дорог областного значения общей протяженностью 35,1 км.</t>
    </r>
  </si>
  <si>
    <t xml:space="preserve">268.025.000
268.113.000 </t>
  </si>
  <si>
    <t>Ведомственные отчеты МИО</t>
  </si>
  <si>
    <t>Ведомственная отчетность МЭ РК</t>
  </si>
  <si>
    <t>Ведомственная отчетность МСХ РК</t>
  </si>
  <si>
    <t>Плановые значения не предусмотрены в связи с отсутствием методики расчета.</t>
  </si>
  <si>
    <r>
      <rPr>
        <b/>
        <sz val="14"/>
        <rFont val="Times New Roman"/>
        <family val="1"/>
        <charset val="204"/>
      </rPr>
      <t xml:space="preserve">Исполнено. </t>
    </r>
    <r>
      <rPr>
        <sz val="14"/>
        <rFont val="Times New Roman"/>
        <family val="1"/>
        <charset val="204"/>
      </rPr>
      <t>Для оздоровления криминогенной обстановки и профилактики преступности в 2017 году проведены оперативно-профилактические мероприятия «Правопорядок», «Рецидивист», «Быт», «Я и мой полицейский!», «Безопасная дорога», «Автобус», «Внимание – Пешеход», «Неделя безопасности дорожного движения», «Приемная на дороге», проводится профилактическая отработка по снижению подростковой преступности «Дети вне жилища».</t>
    </r>
  </si>
  <si>
    <r>
      <rPr>
        <b/>
        <sz val="14"/>
        <rFont val="Times New Roman"/>
        <family val="1"/>
        <charset val="204"/>
      </rPr>
      <t xml:space="preserve">Исполнено. </t>
    </r>
    <r>
      <rPr>
        <sz val="14"/>
        <rFont val="Times New Roman"/>
        <family val="1"/>
        <charset val="204"/>
      </rPr>
      <t>По итогам проведения комплексных проверок определены 21 организаций образования с неблагополучной обстановкой по итогам 2017 года. Учебные заведения работают в соответствии с планами, разработанными совместно территориальными подразделениями по делам несовершеннолетних ДВД и учреждениями образования. Результаты рассмотрены на заседании комиссии. В 2017 году проведено 29 заседаний областной Комиссии.</t>
    </r>
  </si>
  <si>
    <r>
      <rPr>
        <b/>
        <sz val="14"/>
        <color indexed="8"/>
        <rFont val="Times New Roman"/>
        <family val="1"/>
        <charset val="204"/>
      </rPr>
      <t>Исполнено.</t>
    </r>
    <r>
      <rPr>
        <sz val="14"/>
        <color indexed="8"/>
        <rFont val="Times New Roman"/>
        <family val="1"/>
        <charset val="204"/>
      </rPr>
      <t xml:space="preserve"> В 2017 году в государственную собственность возвращено 232626 га неиспользуемых земель. </t>
    </r>
  </si>
  <si>
    <r>
      <rPr>
        <b/>
        <sz val="14"/>
        <color indexed="8"/>
        <rFont val="Times New Roman"/>
        <family val="1"/>
        <charset val="204"/>
      </rPr>
      <t xml:space="preserve">Исполнено. </t>
    </r>
    <r>
      <rPr>
        <sz val="14"/>
        <color indexed="8"/>
        <rFont val="Times New Roman"/>
        <family val="1"/>
        <charset val="204"/>
      </rPr>
      <t>В 2017 году проведена 221 внеплановая проверка на предмет соблюдения земельного закадательства РК.</t>
    </r>
  </si>
  <si>
    <r>
      <rPr>
        <b/>
        <sz val="14"/>
        <color indexed="8"/>
        <rFont val="Times New Roman"/>
        <family val="1"/>
        <charset val="204"/>
      </rPr>
      <t>Исполнено.</t>
    </r>
    <r>
      <rPr>
        <sz val="14"/>
        <color indexed="8"/>
        <rFont val="Times New Roman"/>
        <family val="1"/>
        <charset val="204"/>
      </rPr>
      <t xml:space="preserve"> В 2017 году на техническую подержку программно-аппаратного комплекса и систем ЦОУ УВД г.Павлодара освоено 32 млн. тенге.</t>
    </r>
  </si>
  <si>
    <r>
      <rPr>
        <b/>
        <sz val="14"/>
        <rFont val="Times New Roman"/>
        <family val="1"/>
        <charset val="204"/>
      </rPr>
      <t>Исполнено.</t>
    </r>
    <r>
      <rPr>
        <sz val="14"/>
        <rFont val="Times New Roman"/>
        <family val="1"/>
        <charset val="204"/>
      </rPr>
      <t xml:space="preserve"> В 2017 году за счет трансфертов из республиканского бюджета приобретены радио-контроллеры мгновенного оповещения с тревожной кнопкой и серверное программное обеспечение системы мгновенного оповещения о террористическом нападении.</t>
    </r>
  </si>
  <si>
    <r>
      <rPr>
        <b/>
        <sz val="14"/>
        <color indexed="8"/>
        <rFont val="Times New Roman"/>
        <family val="1"/>
        <charset val="204"/>
      </rPr>
      <t>Исполнено.</t>
    </r>
    <r>
      <rPr>
        <sz val="14"/>
        <color indexed="8"/>
        <rFont val="Times New Roman"/>
        <family val="1"/>
        <charset val="204"/>
      </rPr>
      <t xml:space="preserve"> На материально-техническое оснащение органов внутренних дел освоено 2541,6 млн.тенге.</t>
    </r>
  </si>
  <si>
    <r>
      <rPr>
        <b/>
        <sz val="14"/>
        <color indexed="8"/>
        <rFont val="Times New Roman"/>
        <family val="1"/>
        <charset val="204"/>
      </rPr>
      <t>Исполнено.</t>
    </r>
    <r>
      <rPr>
        <sz val="14"/>
        <color indexed="8"/>
        <rFont val="Times New Roman"/>
        <family val="1"/>
        <charset val="204"/>
      </rPr>
      <t xml:space="preserve"> В 2017 году за счет республиканского бюджета освоены денежные средства на повышение должностных окладов сотрудников.</t>
    </r>
  </si>
  <si>
    <r>
      <rPr>
        <b/>
        <sz val="14"/>
        <color indexed="8"/>
        <rFont val="Times New Roman"/>
        <family val="1"/>
        <charset val="204"/>
      </rPr>
      <t>Исполнено.</t>
    </r>
    <r>
      <rPr>
        <sz val="14"/>
        <color indexed="8"/>
        <rFont val="Times New Roman"/>
        <family val="1"/>
        <charset val="204"/>
      </rPr>
      <t xml:space="preserve"> В 2017 году на содержание служебных животных освоено 33,8 млн. тенге.</t>
    </r>
  </si>
  <si>
    <r>
      <rPr>
        <b/>
        <sz val="14"/>
        <rFont val="Times New Roman"/>
        <family val="1"/>
        <charset val="204"/>
      </rPr>
      <t>Исполнено.</t>
    </r>
    <r>
      <rPr>
        <sz val="14"/>
        <rFont val="Times New Roman"/>
        <family val="1"/>
        <charset val="204"/>
      </rPr>
      <t xml:space="preserve"> В 2017 году локальные системы оповещения были установлены в 49 населенных пунктах.</t>
    </r>
  </si>
  <si>
    <r>
      <rPr>
        <b/>
        <sz val="14"/>
        <color indexed="8"/>
        <rFont val="Times New Roman"/>
        <family val="1"/>
        <charset val="204"/>
      </rPr>
      <t>Исполнено.</t>
    </r>
    <r>
      <rPr>
        <sz val="14"/>
        <color indexed="8"/>
        <rFont val="Times New Roman"/>
        <family val="1"/>
        <charset val="204"/>
      </rPr>
      <t xml:space="preserve"> Приобретено средств индивидуальной защиты в количестве 86 штук на сумму 2 998 800 тенге.</t>
    </r>
  </si>
  <si>
    <r>
      <rPr>
        <b/>
        <sz val="14"/>
        <color indexed="8"/>
        <rFont val="Times New Roman"/>
        <family val="1"/>
        <charset val="204"/>
      </rPr>
      <t>Исполнено.</t>
    </r>
    <r>
      <rPr>
        <sz val="14"/>
        <color indexed="8"/>
        <rFont val="Times New Roman"/>
        <family val="1"/>
        <charset val="204"/>
      </rPr>
      <t xml:space="preserve"> Акт приемки объекта в эксплуатацию от 10.10.2017 г.</t>
    </r>
  </si>
  <si>
    <r>
      <rPr>
        <b/>
        <sz val="14"/>
        <color indexed="8"/>
        <rFont val="Times New Roman"/>
        <family val="1"/>
        <charset val="204"/>
      </rPr>
      <t>Исполнено.</t>
    </r>
    <r>
      <rPr>
        <sz val="14"/>
        <color indexed="8"/>
        <rFont val="Times New Roman"/>
        <family val="1"/>
        <charset val="204"/>
      </rPr>
      <t xml:space="preserve"> Акт приемки объекта в эксплуатацию от 12.12.2017 г.</t>
    </r>
  </si>
  <si>
    <r>
      <rPr>
        <b/>
        <sz val="14"/>
        <color indexed="8"/>
        <rFont val="Times New Roman"/>
        <family val="1"/>
        <charset val="204"/>
      </rPr>
      <t>Исполнено.</t>
    </r>
    <r>
      <rPr>
        <sz val="14"/>
        <color indexed="8"/>
        <rFont val="Times New Roman"/>
        <family val="1"/>
        <charset val="204"/>
      </rPr>
      <t xml:space="preserve"> Акт приемки объекта в эксплуатацию от 22.11.2017 г.</t>
    </r>
  </si>
  <si>
    <r>
      <rPr>
        <b/>
        <sz val="14"/>
        <color indexed="8"/>
        <rFont val="Times New Roman"/>
        <family val="1"/>
        <charset val="204"/>
      </rPr>
      <t>Исполнено.</t>
    </r>
    <r>
      <rPr>
        <sz val="14"/>
        <color indexed="8"/>
        <rFont val="Times New Roman"/>
        <family val="1"/>
        <charset val="204"/>
      </rPr>
      <t xml:space="preserve"> Акт приемки объекта в эксплуатацию от 30.09.2017 г.</t>
    </r>
  </si>
  <si>
    <r>
      <rPr>
        <b/>
        <sz val="14"/>
        <color indexed="8"/>
        <rFont val="Times New Roman"/>
        <family val="1"/>
        <charset val="204"/>
      </rPr>
      <t>Исполнено.</t>
    </r>
    <r>
      <rPr>
        <sz val="14"/>
        <color indexed="8"/>
        <rFont val="Times New Roman"/>
        <family val="1"/>
        <charset val="204"/>
      </rPr>
      <t xml:space="preserve"> Акт приемки объекта в эксплуатацию от 29.09.2017 г.</t>
    </r>
  </si>
  <si>
    <r>
      <rPr>
        <b/>
        <sz val="14"/>
        <color indexed="8"/>
        <rFont val="Times New Roman"/>
        <family val="1"/>
        <charset val="204"/>
      </rPr>
      <t>Исполнено.</t>
    </r>
    <r>
      <rPr>
        <sz val="14"/>
        <color indexed="8"/>
        <rFont val="Times New Roman"/>
        <family val="1"/>
        <charset val="204"/>
      </rPr>
      <t xml:space="preserve"> Акт приемки объекта в эксплуатацию от 18.09.2017 г.</t>
    </r>
  </si>
  <si>
    <r>
      <rPr>
        <b/>
        <sz val="14"/>
        <color indexed="8"/>
        <rFont val="Times New Roman"/>
        <family val="1"/>
        <charset val="204"/>
      </rPr>
      <t>Исполнено.</t>
    </r>
    <r>
      <rPr>
        <sz val="14"/>
        <color indexed="8"/>
        <rFont val="Times New Roman"/>
        <family val="1"/>
        <charset val="204"/>
      </rPr>
      <t xml:space="preserve"> Акт приемки объекта в эксплуатацию от 14.12.2017 г.</t>
    </r>
  </si>
  <si>
    <r>
      <rPr>
        <b/>
        <sz val="14"/>
        <color indexed="8"/>
        <rFont val="Times New Roman"/>
        <family val="1"/>
        <charset val="204"/>
      </rPr>
      <t>Исполнено.</t>
    </r>
    <r>
      <rPr>
        <sz val="14"/>
        <color indexed="8"/>
        <rFont val="Times New Roman"/>
        <family val="1"/>
        <charset val="204"/>
      </rPr>
      <t xml:space="preserve"> Акт приемки объекта в эксплуатацию от 25.12.2017 г.</t>
    </r>
  </si>
  <si>
    <r>
      <t>Исполнено.</t>
    </r>
    <r>
      <rPr>
        <sz val="14"/>
        <rFont val="Times New Roman"/>
        <family val="1"/>
        <charset val="204"/>
      </rPr>
      <t xml:space="preserve"> Акт приемки объекта в эксплуатацию от 26.12.2017 г.</t>
    </r>
  </si>
  <si>
    <r>
      <rPr>
        <b/>
        <sz val="14"/>
        <color indexed="8"/>
        <rFont val="Times New Roman"/>
        <family val="1"/>
        <charset val="204"/>
      </rPr>
      <t>Исполнено.</t>
    </r>
    <r>
      <rPr>
        <sz val="14"/>
        <color indexed="8"/>
        <rFont val="Times New Roman"/>
        <family val="1"/>
        <charset val="204"/>
      </rPr>
      <t xml:space="preserve"> Заключение госэкспертизы № ЭРRO-0138/17 от 23.08.2017 г.</t>
    </r>
  </si>
  <si>
    <r>
      <rPr>
        <b/>
        <sz val="14"/>
        <color indexed="8"/>
        <rFont val="Times New Roman"/>
        <family val="1"/>
        <charset val="204"/>
      </rPr>
      <t>Исполнено.</t>
    </r>
    <r>
      <rPr>
        <sz val="14"/>
        <color indexed="8"/>
        <rFont val="Times New Roman"/>
        <family val="1"/>
        <charset val="204"/>
      </rPr>
      <t xml:space="preserve"> Заключение госэкспертизы № 16-0208/17 от 18.09.2017 г.</t>
    </r>
  </si>
  <si>
    <r>
      <rPr>
        <b/>
        <sz val="14"/>
        <color indexed="8"/>
        <rFont val="Times New Roman"/>
        <family val="1"/>
        <charset val="204"/>
      </rPr>
      <t>Исполнено.</t>
    </r>
    <r>
      <rPr>
        <sz val="14"/>
        <color indexed="8"/>
        <rFont val="Times New Roman"/>
        <family val="1"/>
        <charset val="204"/>
      </rPr>
      <t xml:space="preserve"> Заключение госэкспертизы № 16-0147/17 от 30.06.2017 г.</t>
    </r>
  </si>
  <si>
    <r>
      <rPr>
        <b/>
        <sz val="14"/>
        <color indexed="8"/>
        <rFont val="Times New Roman"/>
        <family val="1"/>
        <charset val="204"/>
      </rPr>
      <t>Исполнено.</t>
    </r>
    <r>
      <rPr>
        <sz val="14"/>
        <color indexed="8"/>
        <rFont val="Times New Roman"/>
        <family val="1"/>
        <charset val="204"/>
      </rPr>
      <t xml:space="preserve"> Заключение госэкспертизы № 16-0260/17 от 24.11.2017 г.</t>
    </r>
  </si>
  <si>
    <r>
      <rPr>
        <b/>
        <sz val="14"/>
        <color indexed="8"/>
        <rFont val="Times New Roman"/>
        <family val="1"/>
        <charset val="204"/>
      </rPr>
      <t>Исполнено.</t>
    </r>
    <r>
      <rPr>
        <sz val="14"/>
        <color indexed="8"/>
        <rFont val="Times New Roman"/>
        <family val="1"/>
        <charset val="204"/>
      </rPr>
      <t xml:space="preserve"> Заключение госэкспертизы № 16-0261/17 от 24.11.2017 г.</t>
    </r>
  </si>
  <si>
    <r>
      <rPr>
        <b/>
        <sz val="14"/>
        <rFont val="Times New Roman"/>
        <family val="1"/>
        <charset val="204"/>
      </rPr>
      <t xml:space="preserve">Исполнено. </t>
    </r>
    <r>
      <rPr>
        <sz val="14"/>
        <rFont val="Times New Roman"/>
        <family val="1"/>
        <charset val="204"/>
      </rPr>
      <t>Акт приемки объекта в эксплуатацию от 31.08.2017 г.</t>
    </r>
  </si>
  <si>
    <r>
      <rPr>
        <b/>
        <sz val="14"/>
        <rFont val="Times New Roman"/>
        <family val="1"/>
        <charset val="204"/>
      </rPr>
      <t xml:space="preserve">Исполнено. </t>
    </r>
    <r>
      <rPr>
        <sz val="14"/>
        <rFont val="Times New Roman"/>
        <family val="1"/>
        <charset val="204"/>
      </rPr>
      <t>Акт приемки объекта в эксплуатацию от 29.09.2017 г.</t>
    </r>
  </si>
  <si>
    <r>
      <rPr>
        <b/>
        <sz val="14"/>
        <rFont val="Times New Roman"/>
        <family val="1"/>
        <charset val="204"/>
      </rPr>
      <t xml:space="preserve">Исполнено. </t>
    </r>
    <r>
      <rPr>
        <sz val="14"/>
        <rFont val="Times New Roman"/>
        <family val="1"/>
        <charset val="204"/>
      </rPr>
      <t>Акт приемки объекта в эксплуатацию от 11.09.2017 г.</t>
    </r>
  </si>
  <si>
    <r>
      <rPr>
        <b/>
        <sz val="14"/>
        <rFont val="Times New Roman"/>
        <family val="1"/>
        <charset val="204"/>
      </rPr>
      <t xml:space="preserve">Исполнено. </t>
    </r>
    <r>
      <rPr>
        <sz val="14"/>
        <rFont val="Times New Roman"/>
        <family val="1"/>
        <charset val="204"/>
      </rPr>
      <t>Акт приемки объекта в эксплуатацию от 05.12.2017 г.</t>
    </r>
  </si>
  <si>
    <r>
      <rPr>
        <b/>
        <sz val="14"/>
        <color rgb="FFFF0000"/>
        <rFont val="Times New Roman"/>
        <family val="1"/>
        <charset val="204"/>
      </rPr>
      <t>Не исполнено.</t>
    </r>
    <r>
      <rPr>
        <sz val="14"/>
        <rFont val="Times New Roman"/>
        <family val="1"/>
        <charset val="204"/>
      </rPr>
      <t xml:space="preserve"> Получено отрицательное заключение госэкспертизы. Договор с проектной организацией расторгнут.</t>
    </r>
  </si>
  <si>
    <r>
      <rPr>
        <b/>
        <sz val="14"/>
        <color indexed="8"/>
        <rFont val="Times New Roman"/>
        <family val="1"/>
        <charset val="204"/>
      </rPr>
      <t>Исполнено.</t>
    </r>
    <r>
      <rPr>
        <sz val="14"/>
        <color indexed="8"/>
        <rFont val="Times New Roman"/>
        <family val="1"/>
        <charset val="204"/>
      </rPr>
      <t xml:space="preserve"> Заключение госэкспертизы № НП-0091/17 от 02.11.2017 г.</t>
    </r>
  </si>
  <si>
    <r>
      <rPr>
        <b/>
        <sz val="14"/>
        <color indexed="8"/>
        <rFont val="Times New Roman"/>
        <family val="1"/>
        <charset val="204"/>
      </rPr>
      <t>Исполнено.</t>
    </r>
    <r>
      <rPr>
        <sz val="14"/>
        <color indexed="8"/>
        <rFont val="Times New Roman"/>
        <family val="1"/>
        <charset val="204"/>
      </rPr>
      <t xml:space="preserve"> Заключение госэкспертизы № ЭксБ-0001/18 от 08.01.2018 г.</t>
    </r>
  </si>
  <si>
    <r>
      <rPr>
        <b/>
        <sz val="14"/>
        <rFont val="Times New Roman"/>
        <family val="1"/>
        <charset val="204"/>
      </rPr>
      <t xml:space="preserve">Исполнено. </t>
    </r>
    <r>
      <rPr>
        <sz val="14"/>
        <rFont val="Times New Roman"/>
        <family val="1"/>
        <charset val="204"/>
      </rPr>
      <t>Акт приемки объекта в эксплуатацию от 09.08.2017 г.</t>
    </r>
  </si>
  <si>
    <r>
      <rPr>
        <b/>
        <sz val="14"/>
        <rFont val="Times New Roman"/>
        <family val="1"/>
        <charset val="204"/>
      </rPr>
      <t xml:space="preserve">Исполнено. </t>
    </r>
    <r>
      <rPr>
        <sz val="14"/>
        <rFont val="Times New Roman"/>
        <family val="1"/>
        <charset val="204"/>
      </rPr>
      <t>Акт приемки объекта в эксплуатацию от 15.12.2017 г.</t>
    </r>
  </si>
  <si>
    <r>
      <rPr>
        <b/>
        <sz val="14"/>
        <color indexed="8"/>
        <rFont val="Times New Roman"/>
        <family val="1"/>
        <charset val="204"/>
      </rPr>
      <t>Исполнено.</t>
    </r>
    <r>
      <rPr>
        <sz val="14"/>
        <color indexed="8"/>
        <rFont val="Times New Roman"/>
        <family val="1"/>
        <charset val="204"/>
      </rPr>
      <t xml:space="preserve"> Заключение госэкспертизы № 16-0133/17 от 12.06.2017 г.</t>
    </r>
  </si>
  <si>
    <r>
      <rPr>
        <b/>
        <sz val="14"/>
        <rFont val="Times New Roman"/>
        <family val="1"/>
        <charset val="204"/>
      </rPr>
      <t xml:space="preserve">Исполнено. </t>
    </r>
    <r>
      <rPr>
        <sz val="14"/>
        <rFont val="Times New Roman"/>
        <family val="1"/>
        <charset val="204"/>
      </rPr>
      <t>Акт приемки объекта в эксплуатацию от 24.11.2017 г.</t>
    </r>
  </si>
  <si>
    <r>
      <rPr>
        <b/>
        <sz val="14"/>
        <rFont val="Times New Roman"/>
        <family val="1"/>
        <charset val="204"/>
      </rPr>
      <t xml:space="preserve">Исполнено. </t>
    </r>
    <r>
      <rPr>
        <sz val="14"/>
        <rFont val="Times New Roman"/>
        <family val="1"/>
        <charset val="204"/>
      </rPr>
      <t>Акт приемки объекта в эксплуатацию от 26.06.2017 г.</t>
    </r>
  </si>
  <si>
    <r>
      <rPr>
        <b/>
        <sz val="14"/>
        <rFont val="Times New Roman"/>
        <family val="1"/>
        <charset val="204"/>
      </rPr>
      <t xml:space="preserve">Исполнено. </t>
    </r>
    <r>
      <rPr>
        <sz val="14"/>
        <rFont val="Times New Roman"/>
        <family val="1"/>
        <charset val="204"/>
      </rPr>
      <t>Акт приемки объекта в эксплуатацию от 29.08.2017 г.</t>
    </r>
  </si>
  <si>
    <r>
      <rPr>
        <b/>
        <sz val="14"/>
        <rFont val="Times New Roman"/>
        <family val="1"/>
        <charset val="204"/>
      </rPr>
      <t xml:space="preserve">Исполнено. </t>
    </r>
    <r>
      <rPr>
        <sz val="14"/>
        <rFont val="Times New Roman"/>
        <family val="1"/>
        <charset val="204"/>
      </rPr>
      <t>Акт приемки объекта в эксплуатацию от 27.12.2017 г.</t>
    </r>
  </si>
  <si>
    <r>
      <rPr>
        <b/>
        <sz val="14"/>
        <rFont val="Times New Roman"/>
        <family val="1"/>
        <charset val="204"/>
      </rPr>
      <t xml:space="preserve">Исполнено. </t>
    </r>
    <r>
      <rPr>
        <sz val="14"/>
        <rFont val="Times New Roman"/>
        <family val="1"/>
        <charset val="204"/>
      </rPr>
      <t>Акт приемки объекта в эксплуатацию от 15.09.2017 г.</t>
    </r>
  </si>
  <si>
    <r>
      <rPr>
        <b/>
        <sz val="14"/>
        <rFont val="Times New Roman"/>
        <family val="1"/>
        <charset val="204"/>
      </rPr>
      <t xml:space="preserve">Исполнено. </t>
    </r>
    <r>
      <rPr>
        <sz val="14"/>
        <rFont val="Times New Roman"/>
        <family val="1"/>
        <charset val="204"/>
      </rPr>
      <t>Акт приемки объекта в эксплуатацию от 31.10.2017 г.</t>
    </r>
  </si>
  <si>
    <r>
      <rPr>
        <b/>
        <sz val="14"/>
        <rFont val="Times New Roman"/>
        <family val="1"/>
        <charset val="204"/>
      </rPr>
      <t xml:space="preserve">Исполнено. </t>
    </r>
    <r>
      <rPr>
        <sz val="14"/>
        <rFont val="Times New Roman"/>
        <family val="1"/>
        <charset val="204"/>
      </rPr>
      <t>Акт приемки объекта в эксплуатацию от 25.12.2017 г.</t>
    </r>
  </si>
  <si>
    <r>
      <rPr>
        <b/>
        <sz val="14"/>
        <rFont val="Times New Roman"/>
        <family val="1"/>
        <charset val="204"/>
      </rPr>
      <t xml:space="preserve">Исполнено. </t>
    </r>
    <r>
      <rPr>
        <sz val="14"/>
        <rFont val="Times New Roman"/>
        <family val="1"/>
        <charset val="204"/>
      </rPr>
      <t>Акт приемки объекта в эксплуатацию от 14.12.2017 г.</t>
    </r>
  </si>
  <si>
    <r>
      <rPr>
        <b/>
        <sz val="14"/>
        <rFont val="Times New Roman"/>
        <family val="1"/>
        <charset val="204"/>
      </rPr>
      <t xml:space="preserve">Исполнено. </t>
    </r>
    <r>
      <rPr>
        <sz val="14"/>
        <rFont val="Times New Roman"/>
        <family val="1"/>
        <charset val="204"/>
      </rPr>
      <t>Акт приемки объекта в эксплуатацию от 22.05.2017 г.</t>
    </r>
  </si>
  <si>
    <r>
      <rPr>
        <b/>
        <sz val="14"/>
        <rFont val="Times New Roman"/>
        <family val="1"/>
        <charset val="204"/>
      </rPr>
      <t xml:space="preserve">Исполнено. </t>
    </r>
    <r>
      <rPr>
        <sz val="14"/>
        <rFont val="Times New Roman"/>
        <family val="1"/>
        <charset val="204"/>
      </rPr>
      <t>Акт приемки объекта в эксплуатацию от 04.10.2017 г.</t>
    </r>
  </si>
  <si>
    <r>
      <rPr>
        <b/>
        <sz val="14"/>
        <color indexed="8"/>
        <rFont val="Times New Roman"/>
        <family val="1"/>
        <charset val="204"/>
      </rPr>
      <t>Исполнено.</t>
    </r>
    <r>
      <rPr>
        <sz val="14"/>
        <color indexed="8"/>
        <rFont val="Times New Roman"/>
        <family val="1"/>
        <charset val="204"/>
      </rPr>
      <t xml:space="preserve"> Заключение госэкспертизы № ПСЭ-0060/17 от 25.12.2017 г.</t>
    </r>
  </si>
  <si>
    <r>
      <rPr>
        <b/>
        <sz val="14"/>
        <rFont val="Times New Roman"/>
        <family val="1"/>
        <charset val="204"/>
      </rPr>
      <t xml:space="preserve">Исполнено. </t>
    </r>
    <r>
      <rPr>
        <sz val="14"/>
        <rFont val="Times New Roman"/>
        <family val="1"/>
        <charset val="204"/>
      </rPr>
      <t>Акт приемки объекта в эксплуатацию от 28.11.2017 г.</t>
    </r>
  </si>
  <si>
    <r>
      <rPr>
        <b/>
        <sz val="14"/>
        <rFont val="Times New Roman"/>
        <family val="1"/>
        <charset val="204"/>
      </rPr>
      <t xml:space="preserve">Исполнено. </t>
    </r>
    <r>
      <rPr>
        <sz val="14"/>
        <rFont val="Times New Roman"/>
        <family val="1"/>
        <charset val="204"/>
      </rPr>
      <t>Акт приемки объекта в эксплуатацию от 16.10.2017 г.</t>
    </r>
  </si>
  <si>
    <r>
      <rPr>
        <b/>
        <sz val="14"/>
        <rFont val="Times New Roman"/>
        <family val="1"/>
        <charset val="204"/>
      </rPr>
      <t xml:space="preserve">Исполнено. </t>
    </r>
    <r>
      <rPr>
        <sz val="14"/>
        <rFont val="Times New Roman"/>
        <family val="1"/>
        <charset val="204"/>
      </rPr>
      <t>Акт приемки объекта в эксплуатацию от 20.12.2017 г.</t>
    </r>
  </si>
  <si>
    <r>
      <rPr>
        <b/>
        <sz val="14"/>
        <rFont val="Times New Roman"/>
        <family val="1"/>
        <charset val="204"/>
      </rPr>
      <t xml:space="preserve">Исполнено. </t>
    </r>
    <r>
      <rPr>
        <sz val="14"/>
        <rFont val="Times New Roman"/>
        <family val="1"/>
        <charset val="204"/>
      </rPr>
      <t>Акт приемки объекта в эксплуатацию от 30.11.2017 г.</t>
    </r>
  </si>
  <si>
    <r>
      <rPr>
        <b/>
        <sz val="14"/>
        <rFont val="Times New Roman"/>
        <family val="1"/>
        <charset val="204"/>
      </rPr>
      <t xml:space="preserve">Исполнено. </t>
    </r>
    <r>
      <rPr>
        <sz val="14"/>
        <rFont val="Times New Roman"/>
        <family val="1"/>
        <charset val="204"/>
      </rPr>
      <t>Объект переходящий на 2018 г. Ведутся строительно-монтажные работы. Срок завершения 2018 год.</t>
    </r>
  </si>
  <si>
    <r>
      <rPr>
        <b/>
        <sz val="14"/>
        <rFont val="Times New Roman"/>
        <family val="1"/>
        <charset val="204"/>
      </rPr>
      <t xml:space="preserve">Исполнено. </t>
    </r>
    <r>
      <rPr>
        <sz val="14"/>
        <rFont val="Times New Roman"/>
        <family val="1"/>
        <charset val="204"/>
      </rPr>
      <t>Акт приемки объекта в эксплуатацию от 15.11.2017 г.</t>
    </r>
  </si>
  <si>
    <r>
      <rPr>
        <b/>
        <sz val="14"/>
        <rFont val="Times New Roman"/>
        <family val="1"/>
        <charset val="204"/>
      </rPr>
      <t xml:space="preserve">Исполнено. </t>
    </r>
    <r>
      <rPr>
        <sz val="14"/>
        <rFont val="Times New Roman"/>
        <family val="1"/>
        <charset val="204"/>
      </rPr>
      <t>Акт приемки объекта в эксплуатацию от 29.11.2017 г.</t>
    </r>
  </si>
  <si>
    <r>
      <rPr>
        <b/>
        <sz val="14"/>
        <rFont val="Times New Roman"/>
        <family val="1"/>
        <charset val="204"/>
      </rPr>
      <t>Исполнено.</t>
    </r>
    <r>
      <rPr>
        <sz val="14"/>
        <rFont val="Times New Roman"/>
        <family val="1"/>
        <charset val="204"/>
      </rPr>
      <t xml:space="preserve"> Выполненные работы: разработка грунта в траншеях – 5120 м, укладка полиэтиленовых труб диаметром 110 мм. – 5120 м. Установлены колодцы диаметром 1500 – 48 шт, диаметром 2000 – 14 шт. Срок завершения 2018 год.</t>
    </r>
  </si>
  <si>
    <r>
      <rPr>
        <b/>
        <sz val="14"/>
        <color indexed="8"/>
        <rFont val="Times New Roman"/>
        <family val="1"/>
        <charset val="204"/>
      </rPr>
      <t>Исполнено.</t>
    </r>
    <r>
      <rPr>
        <sz val="14"/>
        <color indexed="8"/>
        <rFont val="Times New Roman"/>
        <family val="1"/>
        <charset val="204"/>
      </rPr>
      <t xml:space="preserve"> Заключение госэкспертизы № ЭксБ-0177/17 от 18.09.2017 г.</t>
    </r>
  </si>
  <si>
    <r>
      <rPr>
        <b/>
        <sz val="14"/>
        <color indexed="8"/>
        <rFont val="Times New Roman"/>
        <family val="1"/>
        <charset val="204"/>
      </rPr>
      <t>Исполнено.</t>
    </r>
    <r>
      <rPr>
        <sz val="14"/>
        <color indexed="8"/>
        <rFont val="Times New Roman"/>
        <family val="1"/>
        <charset val="204"/>
      </rPr>
      <t xml:space="preserve"> Заключение госэкспертизы № ЭксБ-0178/17 от 18.09.2017 г.</t>
    </r>
  </si>
  <si>
    <r>
      <rPr>
        <b/>
        <sz val="14"/>
        <color indexed="8"/>
        <rFont val="Times New Roman"/>
        <family val="1"/>
        <charset val="204"/>
      </rPr>
      <t>Исполнено.</t>
    </r>
    <r>
      <rPr>
        <sz val="14"/>
        <color indexed="8"/>
        <rFont val="Times New Roman"/>
        <family val="1"/>
        <charset val="204"/>
      </rPr>
      <t xml:space="preserve"> Заключение госэкспертизы № 16-0228/17 от 19.10.2017 г.</t>
    </r>
  </si>
  <si>
    <r>
      <rPr>
        <b/>
        <sz val="14"/>
        <color indexed="8"/>
        <rFont val="Times New Roman"/>
        <family val="1"/>
        <charset val="204"/>
      </rPr>
      <t>Исполнено.</t>
    </r>
    <r>
      <rPr>
        <sz val="14"/>
        <color indexed="8"/>
        <rFont val="Times New Roman"/>
        <family val="1"/>
        <charset val="204"/>
      </rPr>
      <t xml:space="preserve"> Заключение госэкспертизы № 16-0287/17 от 26.12.2017 г.</t>
    </r>
  </si>
  <si>
    <r>
      <rPr>
        <b/>
        <sz val="14"/>
        <color indexed="8"/>
        <rFont val="Times New Roman"/>
        <family val="1"/>
        <charset val="204"/>
      </rPr>
      <t>Исполнено.</t>
    </r>
    <r>
      <rPr>
        <sz val="14"/>
        <color indexed="8"/>
        <rFont val="Times New Roman"/>
        <family val="1"/>
        <charset val="204"/>
      </rPr>
      <t xml:space="preserve"> Заключение госэкспертизы № EPVL-0105/17 от 12.12.2017 г.</t>
    </r>
  </si>
  <si>
    <r>
      <rPr>
        <b/>
        <sz val="14"/>
        <color indexed="8"/>
        <rFont val="Times New Roman"/>
        <family val="1"/>
        <charset val="204"/>
      </rPr>
      <t>Исполнено.</t>
    </r>
    <r>
      <rPr>
        <sz val="14"/>
        <color indexed="8"/>
        <rFont val="Times New Roman"/>
        <family val="1"/>
        <charset val="204"/>
      </rPr>
      <t xml:space="preserve"> Заключение госэкспертизы № EPVL-0104/17 от 12.12.2017 г.</t>
    </r>
  </si>
  <si>
    <r>
      <rPr>
        <b/>
        <sz val="14"/>
        <color indexed="8"/>
        <rFont val="Times New Roman"/>
        <family val="1"/>
        <charset val="204"/>
      </rPr>
      <t>Исполнено.</t>
    </r>
    <r>
      <rPr>
        <sz val="14"/>
        <color indexed="8"/>
        <rFont val="Times New Roman"/>
        <family val="1"/>
        <charset val="204"/>
      </rPr>
      <t xml:space="preserve"> Заключение госэкспертизы № EPVL-0106/17 от 13.12.2017 г.</t>
    </r>
  </si>
  <si>
    <r>
      <rPr>
        <b/>
        <sz val="14"/>
        <color indexed="8"/>
        <rFont val="Times New Roman"/>
        <family val="1"/>
        <charset val="204"/>
      </rPr>
      <t>Исполнено.</t>
    </r>
    <r>
      <rPr>
        <sz val="14"/>
        <color indexed="8"/>
        <rFont val="Times New Roman"/>
        <family val="1"/>
        <charset val="204"/>
      </rPr>
      <t xml:space="preserve"> Заключение госэкспертизы № НП-0146/17 от 29.12.2017 г.</t>
    </r>
  </si>
  <si>
    <r>
      <rPr>
        <b/>
        <sz val="14"/>
        <color indexed="8"/>
        <rFont val="Times New Roman"/>
        <family val="1"/>
        <charset val="204"/>
      </rPr>
      <t>Исполнено.</t>
    </r>
    <r>
      <rPr>
        <sz val="14"/>
        <color indexed="8"/>
        <rFont val="Times New Roman"/>
        <family val="1"/>
        <charset val="204"/>
      </rPr>
      <t xml:space="preserve"> Заключение госэкспертизы № 16-0257/17 от 17.11.2017 г.</t>
    </r>
  </si>
  <si>
    <r>
      <rPr>
        <b/>
        <sz val="14"/>
        <rFont val="Times New Roman"/>
        <family val="1"/>
        <charset val="204"/>
      </rPr>
      <t xml:space="preserve">Исполнено. </t>
    </r>
    <r>
      <rPr>
        <sz val="14"/>
        <rFont val="Times New Roman"/>
        <family val="1"/>
        <charset val="204"/>
      </rPr>
      <t>Проект переходящий на 2018 год. Завершены фундаментные и земляные работы, монтаж блоков, завершена кладка стен 1-го этажа блока А. Залит фундамент гаража, столовой и складского помещения. Заканчивается строительство парапетной части блока Б. Ведутся работы по штукатурке внутренних стен блоков А-Б. Проводятся работы по отоплению внутри помещения. Устанавливается каркас для крыши блока В. Срок завершения проекта 2018 год.</t>
    </r>
  </si>
  <si>
    <r>
      <rPr>
        <b/>
        <sz val="14"/>
        <rFont val="Times New Roman"/>
        <family val="1"/>
        <charset val="204"/>
      </rPr>
      <t>Исполнено.</t>
    </r>
    <r>
      <rPr>
        <sz val="14"/>
        <rFont val="Times New Roman"/>
        <family val="1"/>
        <charset val="204"/>
      </rPr>
      <t xml:space="preserve"> Ведется разработка ПСД. Проект переходящий на 2018 год.</t>
    </r>
  </si>
  <si>
    <r>
      <t xml:space="preserve">Исполнено. </t>
    </r>
    <r>
      <rPr>
        <sz val="14"/>
        <rFont val="Times New Roman"/>
        <family val="1"/>
        <charset val="204"/>
      </rPr>
      <t>Проект переходящий на 2018 год. Проект находится на стадии прохождения экспертизы.</t>
    </r>
  </si>
  <si>
    <r>
      <rPr>
        <b/>
        <sz val="14"/>
        <color theme="1"/>
        <rFont val="Times New Roman"/>
        <family val="1"/>
        <charset val="204"/>
      </rPr>
      <t>Исполнено.</t>
    </r>
    <r>
      <rPr>
        <sz val="14"/>
        <color theme="1"/>
        <rFont val="Times New Roman"/>
        <family val="1"/>
        <charset val="204"/>
      </rPr>
      <t xml:space="preserve"> Заключение госэкспертизы № Arch-0429/17 от 22.12.2017 г.</t>
    </r>
  </si>
  <si>
    <r>
      <rPr>
        <b/>
        <sz val="14"/>
        <color theme="1"/>
        <rFont val="Times New Roman"/>
        <family val="1"/>
        <charset val="204"/>
      </rPr>
      <t>Исполнено.</t>
    </r>
    <r>
      <rPr>
        <sz val="14"/>
        <color theme="1"/>
        <rFont val="Times New Roman"/>
        <family val="1"/>
        <charset val="204"/>
      </rPr>
      <t xml:space="preserve"> Заключение госэкспертизы № Arch-0428/17 от 22.12.2017 г.</t>
    </r>
  </si>
  <si>
    <r>
      <rPr>
        <b/>
        <sz val="14"/>
        <rFont val="Times New Roman"/>
        <family val="1"/>
        <charset val="204"/>
      </rPr>
      <t>Исполнено.</t>
    </r>
    <r>
      <rPr>
        <sz val="14"/>
        <rFont val="Times New Roman"/>
        <family val="1"/>
        <charset val="204"/>
      </rPr>
      <t xml:space="preserve"> Проект переходящий на 2018 год. Ведется разработка ПСД.</t>
    </r>
  </si>
  <si>
    <r>
      <rPr>
        <b/>
        <sz val="14"/>
        <color indexed="8"/>
        <rFont val="Times New Roman"/>
        <family val="1"/>
        <charset val="204"/>
      </rPr>
      <t>Исполнено.</t>
    </r>
    <r>
      <rPr>
        <sz val="14"/>
        <color indexed="8"/>
        <rFont val="Times New Roman"/>
        <family val="1"/>
        <charset val="204"/>
      </rPr>
      <t xml:space="preserve"> Проект переходящий на 2018 год. Выполнены работы по строительству основного корпуса: устройство внутреннего отопления, установка технологического оборудования очистки хозяйственно-бытовых стоков.</t>
    </r>
  </si>
  <si>
    <r>
      <rPr>
        <b/>
        <sz val="14"/>
        <color indexed="8"/>
        <rFont val="Times New Roman"/>
        <family val="1"/>
        <charset val="204"/>
      </rPr>
      <t>Исполнено.</t>
    </r>
    <r>
      <rPr>
        <sz val="14"/>
        <color indexed="8"/>
        <rFont val="Times New Roman"/>
        <family val="1"/>
        <charset val="204"/>
      </rPr>
      <t xml:space="preserve"> В 2017 году проведен аукцион по предоставлению права недропользования на разведку и добычу общераспространенных полезных ископаемых (протокол от 12.10.2017 г.).
По итогам которого право недропользования предоставлено на 5 участков недр (добыча стоительного камня по 2 месторождениям «Киштаское» и «Чапаевское», добыча глины по 2 месторождениям «Черноярское» и «Пресновское», а также на разведку глины на участке «Пограничное-1»). </t>
    </r>
  </si>
  <si>
    <r>
      <rPr>
        <b/>
        <sz val="14"/>
        <color indexed="8"/>
        <rFont val="Times New Roman"/>
        <family val="1"/>
        <charset val="204"/>
      </rPr>
      <t xml:space="preserve">Исполнено. </t>
    </r>
    <r>
      <rPr>
        <sz val="14"/>
        <color indexed="8"/>
        <rFont val="Times New Roman"/>
        <family val="1"/>
        <charset val="204"/>
      </rPr>
      <t>С начала 2017 года заключено 3 контракта на разработку месторождений общераспространенных полезных ископаемых:
- ТОО «Интерконтинент-PV» на добычу поваренной соли на месторождении «оз. Светлица (оз. Мангазы)» в Качирском районе Павлодарской области от 15 декабря 2017 года № 318;
- ТОО «ТОО ТМК» на добычу глин и глинистых пород на месторождении «Башмачинское» Железинского района Павлодарской области от 25 декабря 2017 года № 319;
- АО «Павлодарский речной порт» на разведку песка и песчано-гравийной смеси на месторождении «Перекат Пахомовский» в Лебяжинском районе Павлодарской области от 29 декабря 2017 года № 322.</t>
    </r>
  </si>
  <si>
    <r>
      <rPr>
        <b/>
        <sz val="14"/>
        <color theme="1"/>
        <rFont val="Times New Roman"/>
        <family val="1"/>
        <charset val="204"/>
      </rPr>
      <t>Исполнено.</t>
    </r>
    <r>
      <rPr>
        <sz val="14"/>
        <color theme="1"/>
        <rFont val="Times New Roman"/>
        <family val="1"/>
        <charset val="204"/>
      </rPr>
      <t xml:space="preserve"> "Заемщиком" средства освоены в полном объеме. "Конечным заемщиком" согласно условий кредитного договора срок использования средств до декабря 2018 года. По состоянию на 01.01.2018 года освоено 268,6 млн. тенге. В 2018 году работы по реализации проекта будут продолжены. </t>
    </r>
  </si>
  <si>
    <r>
      <rPr>
        <b/>
        <sz val="14"/>
        <rFont val="Times New Roman"/>
        <family val="1"/>
        <charset val="204"/>
      </rPr>
      <t>Исполнено.</t>
    </r>
    <r>
      <rPr>
        <sz val="14"/>
        <rFont val="Times New Roman"/>
        <family val="1"/>
        <charset val="204"/>
      </rPr>
      <t xml:space="preserve"> Выполнено расширение ОРУ ПС 110кВ "Павлодарская". Проект переходящий на 2018 г.</t>
    </r>
  </si>
  <si>
    <r>
      <rPr>
        <b/>
        <sz val="14"/>
        <rFont val="Times New Roman"/>
        <family val="1"/>
        <charset val="204"/>
      </rPr>
      <t>Исполнено.</t>
    </r>
    <r>
      <rPr>
        <sz val="14"/>
        <rFont val="Times New Roman"/>
        <family val="1"/>
        <charset val="204"/>
      </rPr>
      <t xml:space="preserve"> Выполнено устройство наружного освещения до о. Джасыбай, протяженостью 15,9 км. </t>
    </r>
  </si>
  <si>
    <r>
      <rPr>
        <b/>
        <sz val="14"/>
        <rFont val="Times New Roman"/>
        <family val="1"/>
        <charset val="204"/>
      </rPr>
      <t>Исполнено.</t>
    </r>
    <r>
      <rPr>
        <sz val="14"/>
        <rFont val="Times New Roman"/>
        <family val="1"/>
        <charset val="204"/>
      </rPr>
      <t xml:space="preserve"> За счет собственных средств предприятий в 2017 г. выполнена реконструкция 8,48 км сетей электроснабжения, что сооставляет 1,1 % от общей протяженнтси сетей электроснабжения 0,4кВ.</t>
    </r>
  </si>
  <si>
    <r>
      <rPr>
        <b/>
        <sz val="14"/>
        <rFont val="Times New Roman"/>
        <family val="1"/>
        <charset val="204"/>
      </rPr>
      <t xml:space="preserve">Исполнено. </t>
    </r>
    <r>
      <rPr>
        <sz val="14"/>
        <rFont val="Times New Roman"/>
        <family val="1"/>
        <charset val="204"/>
      </rPr>
      <t>За счет собственных средств предприятий в 2017 г. выполнена реконструкция 23,8  км сетей электроснабжения, что сооставляет 1,8% от общей протяженнтси сетей электроснабжения 0,4 кВ.</t>
    </r>
  </si>
  <si>
    <r>
      <rPr>
        <b/>
        <sz val="14"/>
        <rFont val="Times New Roman"/>
        <family val="1"/>
        <charset val="204"/>
      </rPr>
      <t xml:space="preserve">Исполнено. </t>
    </r>
    <r>
      <rPr>
        <sz val="14"/>
        <rFont val="Times New Roman"/>
        <family val="1"/>
        <charset val="204"/>
      </rPr>
      <t>В 2017 году за счет собственных средств собственников квартир выполнен капитальный ремонт 34 жилых домов, в результате чего доля объектов кондоминиума, требующих капитального ремонта, снизилась на 2% и составила 30%.</t>
    </r>
  </si>
  <si>
    <r>
      <rPr>
        <b/>
        <sz val="14"/>
        <rFont val="Times New Roman"/>
        <family val="1"/>
        <charset val="204"/>
      </rPr>
      <t>Исполнено.</t>
    </r>
    <r>
      <rPr>
        <sz val="14"/>
        <rFont val="Times New Roman"/>
        <family val="1"/>
        <charset val="204"/>
      </rPr>
      <t xml:space="preserve"> В 2017 году  за счет собственных средств собственников квартир выполнен капитальный ремонт 5 жилых домов, в результате чего доля объектов кондоминиума, требующих капитального ремонта, составила 20%.</t>
    </r>
  </si>
  <si>
    <r>
      <rPr>
        <b/>
        <sz val="14"/>
        <rFont val="Times New Roman"/>
        <family val="1"/>
        <charset val="204"/>
      </rPr>
      <t>Исполнено.</t>
    </r>
    <r>
      <rPr>
        <sz val="14"/>
        <rFont val="Times New Roman"/>
        <family val="1"/>
        <charset val="204"/>
      </rPr>
      <t xml:space="preserve"> В 2017 году за счет собственных средств собственников квартир выполнен капитальный ремонт на 21 жилых домов, в результате чего доля объектов кондоминиума, требующих капитального ремонта,  составила 30 %.</t>
    </r>
  </si>
  <si>
    <r>
      <t>Исполнено.</t>
    </r>
    <r>
      <rPr>
        <sz val="14"/>
        <rFont val="Times New Roman"/>
        <family val="1"/>
        <charset val="204"/>
      </rPr>
      <t xml:space="preserve"> Акт приемки объекта в эксплуатацию от 03.01.2018 г.</t>
    </r>
  </si>
  <si>
    <r>
      <rPr>
        <b/>
        <sz val="14"/>
        <rFont val="Times New Roman"/>
        <family val="1"/>
        <charset val="204"/>
      </rPr>
      <t xml:space="preserve">Исполнено. </t>
    </r>
    <r>
      <rPr>
        <sz val="14"/>
        <rFont val="Times New Roman"/>
        <family val="1"/>
        <charset val="204"/>
      </rPr>
      <t>Проект переходящий на 2018 год. В 2017 году построена канализационная сеть с напорным коллектром и КНС (по ул. Димитрова и на участке объекта), наружная водопроводная сеть, здание гаража, котельной, пункта утилизации мед отходов, проведены работы по выносу инженерных сетей, устройству подвальных помещений корпуса А,Б и В стационара.</t>
    </r>
  </si>
  <si>
    <r>
      <t xml:space="preserve">Исполнено. </t>
    </r>
    <r>
      <rPr>
        <sz val="14"/>
        <rFont val="Times New Roman"/>
        <family val="1"/>
        <charset val="204"/>
      </rPr>
      <t>Проект переходящий на 2018 год. ПСД разработана. Проект находится на стадии прохождения экспертизы.</t>
    </r>
  </si>
  <si>
    <r>
      <t xml:space="preserve">Исполнено. </t>
    </r>
    <r>
      <rPr>
        <sz val="14"/>
        <rFont val="Times New Roman"/>
        <family val="1"/>
        <charset val="204"/>
      </rPr>
      <t>Проект переходящий на 2018 год. Ведется разработка ПСД.</t>
    </r>
  </si>
  <si>
    <r>
      <rPr>
        <b/>
        <sz val="14"/>
        <color rgb="FF0000FF"/>
        <rFont val="Times New Roman"/>
        <family val="1"/>
        <charset val="204"/>
      </rPr>
      <t xml:space="preserve">Частично исполнено. </t>
    </r>
    <r>
      <rPr>
        <sz val="14"/>
        <rFont val="Times New Roman"/>
        <family val="1"/>
        <charset val="204"/>
      </rPr>
      <t xml:space="preserve"> Строительно-монтажные работы завершены. Ведутся работы по приемке объекта в эксплуатацию.</t>
    </r>
  </si>
  <si>
    <r>
      <rPr>
        <b/>
        <sz val="14"/>
        <color rgb="FF0000FF"/>
        <rFont val="Times New Roman"/>
        <family val="1"/>
        <charset val="204"/>
      </rPr>
      <t>Частично исполнено.</t>
    </r>
    <r>
      <rPr>
        <b/>
        <sz val="14"/>
        <color rgb="FFFF0000"/>
        <rFont val="Times New Roman"/>
        <family val="1"/>
        <charset val="204"/>
      </rPr>
      <t xml:space="preserve">  </t>
    </r>
    <r>
      <rPr>
        <sz val="14"/>
        <rFont val="Times New Roman"/>
        <family val="1"/>
        <charset val="204"/>
      </rPr>
      <t>Строительно-монтажные работы завершены. Ведутся работы по приемке объекта в эксплуатацию.</t>
    </r>
  </si>
  <si>
    <r>
      <rPr>
        <b/>
        <sz val="14"/>
        <rFont val="Times New Roman"/>
        <family val="1"/>
        <charset val="204"/>
      </rPr>
      <t xml:space="preserve">Исполнено. </t>
    </r>
    <r>
      <rPr>
        <sz val="14"/>
        <rFont val="Times New Roman"/>
        <family val="1"/>
        <charset val="204"/>
      </rPr>
      <t>За счет всех источников финансирования за январь-декабрь 2017 года введено в эксплуатацию 242,0 тыс.кв.м. жилья или 131,2% к 2016 году.</t>
    </r>
  </si>
  <si>
    <t>271.027.011
271.027.032</t>
  </si>
  <si>
    <t>271.027.015</t>
  </si>
  <si>
    <t>271.014.032</t>
  </si>
  <si>
    <r>
      <rPr>
        <b/>
        <sz val="14"/>
        <rFont val="Times New Roman"/>
        <family val="1"/>
        <charset val="204"/>
      </rPr>
      <t>Исполнено.</t>
    </r>
    <r>
      <rPr>
        <sz val="14"/>
        <rFont val="Times New Roman"/>
        <family val="1"/>
        <charset val="204"/>
      </rPr>
      <t xml:space="preserve"> Проект переходящий на 2018 год. Ведутся строительно-монтажные работы. Срок завершения 2018 год.</t>
    </r>
  </si>
  <si>
    <r>
      <rPr>
        <b/>
        <sz val="14"/>
        <rFont val="Times New Roman"/>
        <family val="1"/>
        <charset val="204"/>
      </rPr>
      <t xml:space="preserve">Исполнено. </t>
    </r>
    <r>
      <rPr>
        <sz val="14"/>
        <rFont val="Times New Roman"/>
        <family val="1"/>
        <charset val="204"/>
      </rPr>
      <t>Акт приемки объекта в эксплуатацию от 29.12.2017 г.</t>
    </r>
  </si>
  <si>
    <r>
      <t xml:space="preserve">Исполнено. </t>
    </r>
    <r>
      <rPr>
        <sz val="14"/>
        <rFont val="Times New Roman"/>
        <family val="1"/>
        <charset val="204"/>
      </rPr>
      <t>Проект переходящий на 2018 г. Уложено: полиэтиленовые трубы д-110 – 8690 м, д-50 – 2509 м, д-63 – 455 м, д- 32 – 27932 м. Произведен монтаж колодцев 263 шт (по проекту 348).</t>
    </r>
  </si>
  <si>
    <r>
      <rPr>
        <b/>
        <sz val="14"/>
        <rFont val="Times New Roman"/>
        <family val="1"/>
        <charset val="204"/>
      </rPr>
      <t>Исполнено.</t>
    </r>
    <r>
      <rPr>
        <sz val="14"/>
        <rFont val="Times New Roman"/>
        <family val="1"/>
        <charset val="204"/>
      </rPr>
      <t xml:space="preserve"> Объект переходящий на 2018 г. Проведен демонтаж оборудования в административно-бытовом корпусе. Срок завершения 2018 год.</t>
    </r>
  </si>
  <si>
    <r>
      <rPr>
        <b/>
        <sz val="14"/>
        <rFont val="Times New Roman"/>
        <family val="1"/>
        <charset val="204"/>
      </rPr>
      <t xml:space="preserve">Исполнено. </t>
    </r>
    <r>
      <rPr>
        <sz val="14"/>
        <rFont val="Times New Roman"/>
        <family val="1"/>
        <charset val="204"/>
      </rPr>
      <t>Проект переходящий на 2018 г. Выполнены следующие виды работ: подведены к жилым домам (труба диаметром 25 мм) – 2,470 км, уложена основная водопроводная сеть – 11,850 км, смонтировано 217 смотровых колодцев. Срок завершения 2018 год.</t>
    </r>
  </si>
  <si>
    <r>
      <rPr>
        <b/>
        <sz val="14"/>
        <rFont val="Times New Roman"/>
        <family val="1"/>
        <charset val="204"/>
      </rPr>
      <t xml:space="preserve">Исполнено. </t>
    </r>
    <r>
      <rPr>
        <sz val="14"/>
        <rFont val="Times New Roman"/>
        <family val="1"/>
        <charset val="204"/>
      </rPr>
      <t>Проект переходящий на 2018 г. Выполнены следующие виды работ: пробурено 2 скважины, уложена основная водопроводная сеть – 6,440 км, подводы к жилым домам (диаметром 25 мм) – 1,310 км и смонтировано 92 смотровых колодцев. Срок завершения 2019 год.</t>
    </r>
  </si>
  <si>
    <r>
      <rPr>
        <b/>
        <sz val="14"/>
        <rFont val="Times New Roman"/>
        <family val="1"/>
        <charset val="204"/>
      </rPr>
      <t xml:space="preserve">Исполнено. </t>
    </r>
    <r>
      <rPr>
        <sz val="14"/>
        <rFont val="Times New Roman"/>
        <family val="1"/>
        <charset val="204"/>
      </rPr>
      <t>Проект переходящий на 2018 г. Выполнены следующие виды работ: уложена основная водопроводная сеть – 3,8 км и смонтировано 79 смотровых колодцев. Срок завершения 2018 год.</t>
    </r>
  </si>
  <si>
    <r>
      <rPr>
        <b/>
        <sz val="14"/>
        <rFont val="Times New Roman"/>
        <family val="1"/>
        <charset val="204"/>
      </rPr>
      <t xml:space="preserve">Исполнено. </t>
    </r>
    <r>
      <rPr>
        <sz val="14"/>
        <rFont val="Times New Roman"/>
        <family val="1"/>
        <charset val="204"/>
      </rPr>
      <t>Проект переходящий на 2018 г. Выполненные работы: разработка грунта в траншеях – 7835 м. Обратная засыпка грунта – 7835 м. Укладка труб – 5200 м. Монтаж колодцев диаметром 1500 – 42 шт, диаметром 2000 – 10 шт. Срок завершения 2018 год.</t>
    </r>
  </si>
  <si>
    <r>
      <rPr>
        <b/>
        <sz val="14"/>
        <rFont val="Times New Roman"/>
        <family val="1"/>
        <charset val="204"/>
      </rPr>
      <t>Исполнено.</t>
    </r>
    <r>
      <rPr>
        <sz val="14"/>
        <rFont val="Times New Roman"/>
        <family val="1"/>
        <charset val="204"/>
      </rPr>
      <t xml:space="preserve"> Проект переходящий на 2018 г.</t>
    </r>
    <r>
      <rPr>
        <b/>
        <sz val="14"/>
        <rFont val="Times New Roman"/>
        <family val="1"/>
        <charset val="204"/>
      </rPr>
      <t xml:space="preserve"> </t>
    </r>
    <r>
      <rPr>
        <sz val="14"/>
        <rFont val="Times New Roman"/>
        <family val="1"/>
        <charset val="204"/>
      </rPr>
      <t>Выполнены работы: приобретен трансформатор КТПН - 63кВА. Произведен монтаж железобетонных опор в количестве 2 штук с воздушными линиями электропередачи. Срок завершения 2018 год.</t>
    </r>
  </si>
  <si>
    <r>
      <rPr>
        <b/>
        <sz val="14"/>
        <rFont val="Times New Roman"/>
        <family val="1"/>
        <charset val="204"/>
      </rPr>
      <t xml:space="preserve">Исполнено. </t>
    </r>
    <r>
      <rPr>
        <sz val="14"/>
        <rFont val="Times New Roman"/>
        <family val="1"/>
        <charset val="204"/>
      </rPr>
      <t>Приобретен трансформатор КТПН - 63 кВА. Произведен монтаж железобетонных опор в количестве 5 штук с воздушными линиями электропередачи. Срок завершения 2018 год.</t>
    </r>
  </si>
  <si>
    <r>
      <rPr>
        <b/>
        <sz val="14"/>
        <color rgb="FF0000FF"/>
        <rFont val="Times New Roman"/>
        <family val="1"/>
        <charset val="204"/>
      </rPr>
      <t>Частично исполнено.</t>
    </r>
    <r>
      <rPr>
        <b/>
        <sz val="14"/>
        <color rgb="FFFF0000"/>
        <rFont val="Times New Roman"/>
        <family val="1"/>
        <charset val="204"/>
      </rPr>
      <t xml:space="preserve"> </t>
    </r>
    <r>
      <rPr>
        <sz val="14"/>
        <rFont val="Times New Roman"/>
        <family val="1"/>
        <charset val="204"/>
      </rPr>
      <t>Проект находится на стадии разработки.</t>
    </r>
  </si>
  <si>
    <r>
      <rPr>
        <b/>
        <sz val="14"/>
        <color rgb="FF0000FF"/>
        <rFont val="Times New Roman"/>
        <family val="1"/>
        <charset val="204"/>
      </rPr>
      <t xml:space="preserve">Частично исполнено. </t>
    </r>
    <r>
      <rPr>
        <sz val="14"/>
        <rFont val="Times New Roman"/>
        <family val="1"/>
        <charset val="204"/>
      </rPr>
      <t>Проект разработан, находится на стадии прохождения экспертизы.</t>
    </r>
  </si>
  <si>
    <r>
      <rPr>
        <b/>
        <sz val="14"/>
        <color rgb="FF0000FF"/>
        <rFont val="Times New Roman"/>
        <family val="1"/>
        <charset val="204"/>
      </rPr>
      <t xml:space="preserve">Частично исполнено. </t>
    </r>
    <r>
      <rPr>
        <sz val="14"/>
        <rFont val="Times New Roman"/>
        <family val="1"/>
        <charset val="204"/>
      </rPr>
      <t>Проект разработан, ведутся подготовительные работы по прохождению экспертизы.</t>
    </r>
  </si>
  <si>
    <r>
      <t xml:space="preserve">Исполнено. </t>
    </r>
    <r>
      <rPr>
        <sz val="14"/>
        <rFont val="Times New Roman"/>
        <family val="1"/>
        <charset val="204"/>
      </rPr>
      <t>Проект переходящий на 2018 год. Проект разработан, находится на стадии прохождения экспертизы.</t>
    </r>
  </si>
  <si>
    <r>
      <rPr>
        <b/>
        <sz val="14"/>
        <color indexed="8"/>
        <rFont val="Times New Roman"/>
        <family val="1"/>
        <charset val="204"/>
      </rPr>
      <t>Исполнено.</t>
    </r>
    <r>
      <rPr>
        <sz val="14"/>
        <color indexed="8"/>
        <rFont val="Times New Roman"/>
        <family val="1"/>
        <charset val="204"/>
      </rPr>
      <t xml:space="preserve"> Объем производства электрической энергии за январь-декабрь 2017 года составил 41,3 млрд.кВтч, увеличение объема производства электрической энергии - 120,6% (план - 104,5%). Рост выработки электроэнергии в 2017 году в сравнении с 2016 годом связан с началом экспорта электроэнергии с Экибастузской ГРЭС-1 в Российскую Федерацию по сетям АО "KEGOC". Всего в 2017 году было экспортировано 4,7 млрд.кВтч.</t>
    </r>
  </si>
  <si>
    <r>
      <rPr>
        <b/>
        <sz val="14"/>
        <color rgb="FFFF0000"/>
        <rFont val="Times New Roman"/>
        <family val="1"/>
        <charset val="204"/>
      </rPr>
      <t>Не исполнено.</t>
    </r>
    <r>
      <rPr>
        <b/>
        <sz val="14"/>
        <color indexed="8"/>
        <rFont val="Times New Roman"/>
        <family val="1"/>
        <charset val="204"/>
      </rPr>
      <t xml:space="preserve"> </t>
    </r>
    <r>
      <rPr>
        <sz val="14"/>
        <color indexed="8"/>
        <rFont val="Times New Roman"/>
        <family val="1"/>
        <charset val="204"/>
      </rPr>
      <t>Объем производства электрической энергии за январь-декабрь 2017 года составил 41,3 млрд.кВтч при плане 41,9 млрд.кВтч. Не достижение индикатора связано с переносом сроков реализации проекта "Реконструкция энергоблока №5" с 2017 года на 2018 год.</t>
    </r>
  </si>
  <si>
    <r>
      <rPr>
        <b/>
        <sz val="14"/>
        <rFont val="Times New Roman"/>
        <family val="1"/>
        <charset val="204"/>
      </rPr>
      <t>Исполнено</t>
    </r>
    <r>
      <rPr>
        <sz val="14"/>
        <rFont val="Times New Roman"/>
        <family val="1"/>
        <charset val="204"/>
      </rPr>
      <t xml:space="preserve">. В рамках отраслевых программ за счет средств бюджетов разного уровня, а также собственных средств предприятий в 2017 году в г. Аксу выполнена реконструкция и модернизация водоочистных сооружений,  что позволило обеспечить централизованным водоснабжением 39 747 человек или 87,5 % городского населения. </t>
    </r>
  </si>
  <si>
    <r>
      <rPr>
        <b/>
        <sz val="14"/>
        <rFont val="Times New Roman"/>
        <family val="1"/>
        <charset val="204"/>
      </rPr>
      <t>Исполнено.</t>
    </r>
    <r>
      <rPr>
        <sz val="14"/>
        <rFont val="Times New Roman"/>
        <family val="1"/>
        <charset val="204"/>
      </rPr>
      <t xml:space="preserve"> В рамках отраслевых программ за счет средств бюджетов разного уровня, а также собственных средств предприятий в 2017 году в г Аксу выполнена реконструкция канализационных очистных сооружений, что позволило обеспечить централизованным водоотведением 35 886 человек или 79 % городского населения. </t>
    </r>
  </si>
  <si>
    <r>
      <rPr>
        <b/>
        <sz val="14"/>
        <rFont val="Times New Roman"/>
        <family val="1"/>
        <charset val="204"/>
      </rPr>
      <t>Исполнено.</t>
    </r>
    <r>
      <rPr>
        <sz val="14"/>
        <rFont val="Times New Roman"/>
        <family val="1"/>
        <charset val="204"/>
      </rPr>
      <t xml:space="preserve"> В рамках отраслевых программ за счет средств бюджетов разного уровня, а также собственных</t>
    </r>
    <r>
      <rPr>
        <sz val="14"/>
        <color theme="1"/>
        <rFont val="Times New Roman"/>
        <family val="1"/>
        <charset val="204"/>
      </rPr>
      <t xml:space="preserve"> средств предприятий в 2017 году в г. Экибастузе выполнены реконструкция и капитальный ремонт 4,2 км сетей водоснабжения, </t>
    </r>
    <r>
      <rPr>
        <sz val="14"/>
        <rFont val="Times New Roman"/>
        <family val="1"/>
        <charset val="204"/>
      </rPr>
      <t xml:space="preserve">а также реконструкция и модернизация водоочистных сооружений, что позволило обеспечить централизованным водоснабжением </t>
    </r>
    <r>
      <rPr>
        <sz val="14"/>
        <color theme="1"/>
        <rFont val="Times New Roman"/>
        <family val="1"/>
        <charset val="204"/>
      </rPr>
      <t xml:space="preserve">126 828 человек или 88,5 % городского населения. </t>
    </r>
  </si>
  <si>
    <r>
      <rPr>
        <b/>
        <sz val="14"/>
        <rFont val="Times New Roman"/>
        <family val="1"/>
        <charset val="204"/>
      </rPr>
      <t>Исполнено.</t>
    </r>
    <r>
      <rPr>
        <sz val="14"/>
        <rFont val="Times New Roman"/>
        <family val="1"/>
        <charset val="204"/>
      </rPr>
      <t xml:space="preserve"> В рамках подготовки к отопительному сезону в 2017 году за счет средств бюджета, а также собственных средств предприятий выполнена реконструкция 12,5 км сетей теплоснабжения, что составляет 1,3% от общей протяженности сетей теплоснабжения.</t>
    </r>
  </si>
  <si>
    <r>
      <rPr>
        <b/>
        <sz val="14"/>
        <rFont val="Times New Roman"/>
        <family val="1"/>
        <charset val="204"/>
      </rPr>
      <t>Исполнено.</t>
    </r>
    <r>
      <rPr>
        <sz val="14"/>
        <rFont val="Times New Roman"/>
        <family val="1"/>
        <charset val="204"/>
      </rPr>
      <t xml:space="preserve"> В рамках подготовки к отопительному сезону за счет средств бюджета и собственных средств предприятий в 2017 г. выполнена реконструкция 12,5 км сетей теплоснабжения, что составляяет 1,3 % от общей протяженности сетей теплоснабжения.</t>
    </r>
  </si>
  <si>
    <r>
      <rPr>
        <b/>
        <sz val="14"/>
        <rFont val="Times New Roman"/>
        <family val="1"/>
        <charset val="204"/>
      </rPr>
      <t>Исполнено.</t>
    </r>
    <r>
      <rPr>
        <sz val="14"/>
        <rFont val="Times New Roman"/>
        <family val="1"/>
        <charset val="204"/>
      </rPr>
      <t xml:space="preserve"> В рамках подготовки к отопительному сезону за счет средств бюджета и собственных средств предприятий в 2017 г. выполнен капитальный ремонт 1,5 км сетей теплоснабжения, что составляяет 1,9 % от общей протяженности сетей теплоснабжения г. Аксу.</t>
    </r>
  </si>
  <si>
    <r>
      <rPr>
        <b/>
        <sz val="14"/>
        <rFont val="Times New Roman"/>
        <family val="1"/>
        <charset val="204"/>
      </rPr>
      <t>Исполнено.</t>
    </r>
    <r>
      <rPr>
        <sz val="14"/>
        <rFont val="Times New Roman"/>
        <family val="1"/>
        <charset val="204"/>
      </rPr>
      <t xml:space="preserve"> В рамках подготовки к отопительному сезону за счет средств бюджета и собственных средств предприятий в 2017 г. выполнена реконструкция 2,3 км сетей теплоснабжения, что составляяет 0,7 % от общей протяженности сетей теплоснабжения в г. Экибастуз. </t>
    </r>
  </si>
  <si>
    <r>
      <rPr>
        <b/>
        <sz val="14"/>
        <color rgb="FF0000FF"/>
        <rFont val="Times New Roman"/>
        <family val="1"/>
        <charset val="204"/>
      </rPr>
      <t>Частично исполнено.</t>
    </r>
    <r>
      <rPr>
        <sz val="14"/>
        <rFont val="Times New Roman"/>
        <family val="1"/>
        <charset val="204"/>
      </rPr>
      <t xml:space="preserve"> </t>
    </r>
    <r>
      <rPr>
        <sz val="14"/>
        <rFont val="Times New Roman"/>
        <family val="1"/>
        <charset val="204"/>
      </rPr>
      <t>Областные средства освоены в полном объеме. Проект не завершен, реализация проекта будет продолжена за счет доиспользования средств с республиканского бюджета в 2018 году.</t>
    </r>
  </si>
  <si>
    <r>
      <rPr>
        <b/>
        <sz val="14"/>
        <rFont val="Times New Roman"/>
        <family val="1"/>
        <charset val="204"/>
      </rPr>
      <t>Исполнено.</t>
    </r>
    <r>
      <rPr>
        <sz val="14"/>
        <rFont val="Times New Roman"/>
        <family val="1"/>
        <charset val="204"/>
      </rPr>
      <t xml:space="preserve"> Завершена реконструкция сети электроснабжения. Акт приемки объекта в эксплуатацию от 29.06.2017 г.</t>
    </r>
  </si>
  <si>
    <r>
      <rPr>
        <b/>
        <sz val="14"/>
        <rFont val="Times New Roman"/>
        <family val="1"/>
        <charset val="204"/>
      </rPr>
      <t>Исполнено.</t>
    </r>
    <r>
      <rPr>
        <sz val="14"/>
        <rFont val="Times New Roman"/>
        <family val="1"/>
        <charset val="204"/>
      </rPr>
      <t xml:space="preserve"> В 2017 году обеспечено выполнение 15 % объемов строительных работ по проекту. Проект переходящий на 2018 г.</t>
    </r>
  </si>
  <si>
    <r>
      <rPr>
        <b/>
        <sz val="14"/>
        <rFont val="Times New Roman"/>
        <family val="1"/>
        <charset val="204"/>
      </rPr>
      <t>Исполнено.</t>
    </r>
    <r>
      <rPr>
        <sz val="14"/>
        <rFont val="Times New Roman"/>
        <family val="1"/>
        <charset val="204"/>
      </rPr>
      <t xml:space="preserve"> В 2017 году выполнена реконтсрукция 3 ПНС. Проект переходящий на 2018 г.</t>
    </r>
  </si>
  <si>
    <r>
      <rPr>
        <b/>
        <sz val="14"/>
        <rFont val="Times New Roman"/>
        <family val="1"/>
        <charset val="204"/>
      </rPr>
      <t>Исполнено.</t>
    </r>
    <r>
      <rPr>
        <sz val="14"/>
        <rFont val="Times New Roman"/>
        <family val="1"/>
        <charset val="204"/>
      </rPr>
      <t xml:space="preserve"> В 2017 году обеспечено выполнение 10 % объемов строительных работ (начало реализации). Проект переходящий на 2018 г.</t>
    </r>
  </si>
  <si>
    <r>
      <rPr>
        <b/>
        <sz val="14"/>
        <color theme="1"/>
        <rFont val="Times New Roman"/>
        <family val="1"/>
        <charset val="204"/>
      </rPr>
      <t>Исполнено.</t>
    </r>
    <r>
      <rPr>
        <sz val="14"/>
        <color theme="1"/>
        <rFont val="Times New Roman"/>
        <family val="1"/>
        <charset val="204"/>
      </rPr>
      <t xml:space="preserve"> Завершена реконсрукция сети электроснабжения. Акт приемки объекта в эксплуатацию от 14.03.2017 г.</t>
    </r>
  </si>
  <si>
    <r>
      <rPr>
        <b/>
        <sz val="14"/>
        <color theme="1"/>
        <rFont val="Times New Roman"/>
        <family val="1"/>
        <charset val="204"/>
      </rPr>
      <t>Исполнено.</t>
    </r>
    <r>
      <rPr>
        <sz val="14"/>
        <color theme="1"/>
        <rFont val="Times New Roman"/>
        <family val="1"/>
        <charset val="204"/>
      </rPr>
      <t xml:space="preserve"> Завершена реконструкция сети электроснабжения. Акт приемки объекта в эксплуатацию от 11.04.2017 г.</t>
    </r>
  </si>
  <si>
    <r>
      <rPr>
        <b/>
        <sz val="14"/>
        <color theme="1"/>
        <rFont val="Times New Roman"/>
        <family val="1"/>
        <charset val="204"/>
      </rPr>
      <t xml:space="preserve">Исполнено. </t>
    </r>
    <r>
      <rPr>
        <sz val="14"/>
        <color theme="1"/>
        <rFont val="Times New Roman"/>
        <family val="1"/>
        <charset val="204"/>
      </rPr>
      <t>Завершена реконструкция сети электроснабжения. Акт приемки объекта в эксплуатацию от 06.12.2017 г.</t>
    </r>
  </si>
  <si>
    <r>
      <rPr>
        <b/>
        <sz val="14"/>
        <color theme="1"/>
        <rFont val="Times New Roman"/>
        <family val="1"/>
        <charset val="204"/>
      </rPr>
      <t xml:space="preserve">Исполнено. </t>
    </r>
    <r>
      <rPr>
        <sz val="14"/>
        <color theme="1"/>
        <rFont val="Times New Roman"/>
        <family val="1"/>
        <charset val="204"/>
      </rPr>
      <t>Завершена реконструкция сети электроснабжения. Акт приемки объекта в эксплуатацию от 26.05.2017 г.</t>
    </r>
  </si>
  <si>
    <r>
      <rPr>
        <b/>
        <sz val="14"/>
        <color theme="1"/>
        <rFont val="Times New Roman"/>
        <family val="1"/>
        <charset val="204"/>
      </rPr>
      <t>Исполнено.</t>
    </r>
    <r>
      <rPr>
        <sz val="14"/>
        <color theme="1"/>
        <rFont val="Times New Roman"/>
        <family val="1"/>
        <charset val="204"/>
      </rPr>
      <t xml:space="preserve"> Завершена реконструкция сети электроснабжения. Акт приемки объекта в эксплуатацию от 05.05.2017 г.</t>
    </r>
  </si>
  <si>
    <r>
      <rPr>
        <b/>
        <sz val="14"/>
        <rFont val="Times New Roman"/>
        <family val="1"/>
        <charset val="204"/>
      </rPr>
      <t>Исполнено.</t>
    </r>
    <r>
      <rPr>
        <sz val="14"/>
        <rFont val="Times New Roman"/>
        <family val="1"/>
        <charset val="204"/>
      </rPr>
      <t xml:space="preserve"> Выполнены: установка бордюров, протяженностью 4843 п.м., замена ограждения 568,7 п.м., укладка брусчатки 7868 м2. Проект переходящий на 2018 г.</t>
    </r>
  </si>
  <si>
    <r>
      <rPr>
        <b/>
        <sz val="14"/>
        <color theme="1"/>
        <rFont val="Times New Roman"/>
        <family val="1"/>
        <charset val="204"/>
      </rPr>
      <t>Исполнено.</t>
    </r>
    <r>
      <rPr>
        <sz val="14"/>
        <color theme="1"/>
        <rFont val="Times New Roman"/>
        <family val="1"/>
        <charset val="204"/>
      </rPr>
      <t xml:space="preserve"> Произведено содержание автодорог областного значения общей протяженностью 1111,1 км.</t>
    </r>
  </si>
  <si>
    <r>
      <rPr>
        <b/>
        <sz val="14"/>
        <rFont val="Times New Roman"/>
        <family val="1"/>
        <charset val="204"/>
      </rPr>
      <t>Исполнено.</t>
    </r>
    <r>
      <rPr>
        <sz val="14"/>
        <rFont val="Times New Roman"/>
        <family val="1"/>
        <charset val="204"/>
      </rPr>
      <t xml:space="preserve"> Из 365 СНП доступ к централизованному водоснабжению имеют 87 СНП или 23,8 %. Из них в 9 СНП введены в эксплуатацию в 2017 году  </t>
    </r>
    <r>
      <rPr>
        <i/>
        <sz val="12"/>
        <rFont val="Times New Roman"/>
        <family val="1"/>
        <charset val="204"/>
      </rPr>
      <t xml:space="preserve">(с.Евгеньевка с.з.г.Аксу, сс. Андрияновка, Приреченск, Жолболды Актогайского, с.Акшиман Майского, сс. Жамбыл, Ямышево Лебяжинского, с.Панфилово Иртышского, с.Константиновка Успенского районов).  </t>
    </r>
  </si>
  <si>
    <r>
      <rPr>
        <b/>
        <sz val="14"/>
        <color indexed="8"/>
        <rFont val="Times New Roman"/>
        <family val="1"/>
        <charset val="204"/>
      </rPr>
      <t>Исполнено.</t>
    </r>
    <r>
      <rPr>
        <sz val="14"/>
        <color indexed="8"/>
        <rFont val="Times New Roman"/>
        <family val="1"/>
        <charset val="204"/>
      </rPr>
      <t xml:space="preserve"> Заключение госэкспертизы № 16-0269/17 от 11.12.2017 г.</t>
    </r>
  </si>
  <si>
    <r>
      <rPr>
        <b/>
        <sz val="14"/>
        <color indexed="8"/>
        <rFont val="Times New Roman"/>
        <family val="1"/>
        <charset val="204"/>
      </rPr>
      <t>Исполнено.</t>
    </r>
    <r>
      <rPr>
        <sz val="14"/>
        <color indexed="8"/>
        <rFont val="Times New Roman"/>
        <family val="1"/>
        <charset val="204"/>
      </rPr>
      <t xml:space="preserve"> Заключение госэкспертизы № ЭPRO-0181/17 от 23.10.2017 г.</t>
    </r>
  </si>
  <si>
    <r>
      <rPr>
        <b/>
        <sz val="14"/>
        <color indexed="8"/>
        <rFont val="Times New Roman"/>
        <family val="1"/>
        <charset val="204"/>
      </rPr>
      <t>Исполнено.</t>
    </r>
    <r>
      <rPr>
        <sz val="14"/>
        <color indexed="8"/>
        <rFont val="Times New Roman"/>
        <family val="1"/>
        <charset val="204"/>
      </rPr>
      <t xml:space="preserve"> Заключение госэкспертизы № ЭЦКос-0145/17 от 04.10.2017 г.</t>
    </r>
  </si>
  <si>
    <r>
      <rPr>
        <b/>
        <sz val="14"/>
        <color indexed="8"/>
        <rFont val="Times New Roman"/>
        <family val="1"/>
        <charset val="204"/>
      </rPr>
      <t>Исполнено.</t>
    </r>
    <r>
      <rPr>
        <sz val="14"/>
        <color indexed="8"/>
        <rFont val="Times New Roman"/>
        <family val="1"/>
        <charset val="204"/>
      </rPr>
      <t xml:space="preserve"> Заключение госэкспертизы № KAZENG-0036/17 от 25.05.2017 г.</t>
    </r>
  </si>
  <si>
    <r>
      <rPr>
        <b/>
        <sz val="14"/>
        <rFont val="Times New Roman"/>
        <family val="1"/>
        <charset val="204"/>
      </rPr>
      <t>Исполнено.</t>
    </r>
    <r>
      <rPr>
        <sz val="14"/>
        <rFont val="Times New Roman"/>
        <family val="1"/>
        <charset val="204"/>
      </rPr>
      <t xml:space="preserve"> Проект переходящий на 2018 год. ПСД разработана, получение госэкспертизы в 2018 году.</t>
    </r>
  </si>
  <si>
    <r>
      <t xml:space="preserve">Государственный орган </t>
    </r>
    <r>
      <rPr>
        <u/>
        <sz val="14"/>
        <color indexed="8"/>
        <rFont val="Times New Roman"/>
        <family val="1"/>
        <charset val="204"/>
      </rPr>
      <t xml:space="preserve">    Управление экономикии бюджетного планирования Павлодарской области    </t>
    </r>
  </si>
  <si>
    <r>
      <rPr>
        <b/>
        <sz val="14"/>
        <color rgb="FF0000FF"/>
        <rFont val="Times New Roman"/>
        <family val="1"/>
        <charset val="204"/>
      </rPr>
      <t>Частично исполнено.</t>
    </r>
    <r>
      <rPr>
        <sz val="14"/>
        <color indexed="8"/>
        <rFont val="Times New Roman"/>
        <family val="1"/>
        <charset val="204"/>
      </rPr>
      <t xml:space="preserve"> Объект не принят в эксплуатацию в связи с тем, что не был подключен к сетям электроснабжения.</t>
    </r>
  </si>
  <si>
    <r>
      <rPr>
        <b/>
        <sz val="14"/>
        <rFont val="Times New Roman"/>
        <family val="1"/>
        <charset val="204"/>
      </rPr>
      <t>Исполнено</t>
    </r>
    <r>
      <rPr>
        <sz val="14"/>
        <rFont val="Times New Roman"/>
        <family val="1"/>
        <charset val="204"/>
      </rPr>
      <t>.</t>
    </r>
    <r>
      <rPr>
        <sz val="14"/>
        <color rgb="FF0000FF"/>
        <rFont val="Times New Roman"/>
        <family val="1"/>
        <charset val="204"/>
      </rPr>
      <t xml:space="preserve"> </t>
    </r>
    <r>
      <rPr>
        <sz val="14"/>
        <rFont val="Times New Roman"/>
        <family val="1"/>
        <charset val="204"/>
      </rPr>
      <t>Проект на стадии завершения разработки. Срок получения экспертизы по договору 2018 год.</t>
    </r>
  </si>
  <si>
    <r>
      <rPr>
        <b/>
        <sz val="14"/>
        <rFont val="Times New Roman"/>
        <family val="1"/>
        <charset val="204"/>
      </rPr>
      <t xml:space="preserve">Исполнено. </t>
    </r>
    <r>
      <rPr>
        <sz val="14"/>
        <rFont val="Times New Roman"/>
        <family val="1"/>
        <charset val="204"/>
      </rPr>
      <t>Государственная экспертиза завершена, заключение будет получено в 2018 году.</t>
    </r>
  </si>
  <si>
    <r>
      <rPr>
        <b/>
        <sz val="14"/>
        <color indexed="8"/>
        <rFont val="Times New Roman"/>
        <family val="1"/>
        <charset val="204"/>
      </rPr>
      <t>Исполнено</t>
    </r>
    <r>
      <rPr>
        <sz val="14"/>
        <color indexed="8"/>
        <rFont val="Times New Roman"/>
        <family val="1"/>
        <charset val="204"/>
      </rPr>
      <t>. Согласно учету лесного фонда на 01.01.2018 г. площадь покрытых лесом угодий на территории государственного лесного фонда Павлодарской области, находящегося в ведении местных исполнительных органов, составила 89 788 га. По сравнению с прошлым годом площадь, покрытая лесом, увеличилась на 35 га за счет перевода возобновившихся вырубок и гарей прошлых лет, а также естественного возобновления леса.</t>
    </r>
  </si>
  <si>
    <r>
      <rPr>
        <b/>
        <sz val="14"/>
        <color indexed="8"/>
        <rFont val="Times New Roman"/>
        <family val="1"/>
        <charset val="204"/>
      </rPr>
      <t>Исполнено.</t>
    </r>
    <r>
      <rPr>
        <sz val="14"/>
        <color indexed="8"/>
        <rFont val="Times New Roman"/>
        <family val="1"/>
        <charset val="204"/>
      </rPr>
      <t xml:space="preserve"> По итогам пожароопасного сезона 2017 года на территории государственного лесного фонда Павлодарской области, находящегося в ведении местных исполнительных органов, зарегистрировано 26 случаев пожаров на лесной площади 148,42 га. Средняя площадь одного лесного пожара составила 5,7 га. По сравнению с прошлым годом произошло увеличение на 1,5 га (ввиду погодно-климатических условий: жаркая засушливая погода, сильный ветер).</t>
    </r>
  </si>
  <si>
    <r>
      <rPr>
        <b/>
        <sz val="14"/>
        <color indexed="8"/>
        <rFont val="Times New Roman"/>
        <family val="1"/>
        <charset val="204"/>
      </rPr>
      <t>Исполнено</t>
    </r>
    <r>
      <rPr>
        <sz val="14"/>
        <color indexed="8"/>
        <rFont val="Times New Roman"/>
        <family val="1"/>
        <charset val="204"/>
      </rPr>
      <t>. Утилизация отходов в Павлодарской области производится в трех городах: Павлодар - 6,7%, Экибастуз - 2,2%, Аксу - 1,1% от общего количества отходов. По области доля утилизации твердых бытовых отходов к их образованию составляет 2,7%.</t>
    </r>
  </si>
  <si>
    <r>
      <rPr>
        <b/>
        <sz val="14"/>
        <color indexed="8"/>
        <rFont val="Times New Roman"/>
        <family val="1"/>
        <charset val="204"/>
      </rPr>
      <t xml:space="preserve">Исполено. </t>
    </r>
    <r>
      <rPr>
        <sz val="14"/>
        <color indexed="8"/>
        <rFont val="Times New Roman"/>
        <family val="1"/>
        <charset val="204"/>
      </rPr>
      <t>В Павлодарской области имеется 337 мест захоронения твердых бытовых отходов, из них 5 соотвествуют экологическим и санитарным требованиям.</t>
    </r>
  </si>
  <si>
    <r>
      <rPr>
        <b/>
        <sz val="14"/>
        <rFont val="Times New Roman"/>
        <family val="1"/>
        <charset val="204"/>
      </rPr>
      <t xml:space="preserve">Исполнено. </t>
    </r>
    <r>
      <rPr>
        <sz val="14"/>
        <rFont val="Times New Roman"/>
        <family val="1"/>
        <charset val="204"/>
      </rPr>
      <t xml:space="preserve">В 2017 году объем выбросов загрязняющих веществ в атмосферу составил 0,618 млн. тонн. </t>
    </r>
  </si>
  <si>
    <r>
      <rPr>
        <b/>
        <sz val="14"/>
        <rFont val="Times New Roman"/>
        <family val="1"/>
        <charset val="204"/>
      </rPr>
      <t>Исполнено</t>
    </r>
    <r>
      <rPr>
        <sz val="14"/>
        <rFont val="Times New Roman"/>
        <family val="1"/>
        <charset val="204"/>
      </rPr>
      <t>.Сбросы загрязняющих веществ в водные объекты осуществляет ТОО «Павлодар-Водоканал». Согласно данным департамента экологии объем сбросов в водные объекты по итогам 2017 года составил 26 тыс. тонн.</t>
    </r>
  </si>
  <si>
    <r>
      <rPr>
        <b/>
        <sz val="14"/>
        <rFont val="Times New Roman"/>
        <family val="1"/>
        <charset val="204"/>
      </rPr>
      <t>Исполнено.</t>
    </r>
    <r>
      <rPr>
        <sz val="14"/>
        <rFont val="Times New Roman"/>
        <family val="1"/>
        <charset val="204"/>
      </rPr>
      <t xml:space="preserve"> Осуществлен сбор ртутьсодержащих приборов и ламп в государственных учреждениях области (школы, больницы, объекты культуры), утилизировано более 40 тыс.штук. </t>
    </r>
  </si>
  <si>
    <r>
      <rPr>
        <b/>
        <sz val="14"/>
        <rFont val="Times New Roman"/>
        <family val="1"/>
        <charset val="204"/>
      </rPr>
      <t>Исполнено.</t>
    </r>
    <r>
      <rPr>
        <sz val="14"/>
        <rFont val="Times New Roman"/>
        <family val="1"/>
        <charset val="204"/>
      </rPr>
      <t xml:space="preserve"> Проведены мероприятия по экопропаганде (круглые столы, семинар- совещания, изготовление стендов и баннера, разработка видео).</t>
    </r>
  </si>
  <si>
    <r>
      <rPr>
        <b/>
        <sz val="14"/>
        <rFont val="Times New Roman"/>
        <family val="1"/>
        <charset val="204"/>
      </rPr>
      <t xml:space="preserve">Исполнено. </t>
    </r>
    <r>
      <rPr>
        <sz val="14"/>
        <rFont val="Times New Roman"/>
        <family val="1"/>
        <charset val="204"/>
      </rPr>
      <t>Общий объем попуска составил 7,63 кубокилометра воды и залито 90,7% пойменных массивов или 307,2 тыс. га.</t>
    </r>
  </si>
  <si>
    <r>
      <rPr>
        <b/>
        <sz val="14"/>
        <rFont val="Times New Roman"/>
        <family val="1"/>
        <charset val="204"/>
      </rPr>
      <t>Исполнено</t>
    </r>
    <r>
      <rPr>
        <sz val="14"/>
        <rFont val="Times New Roman"/>
        <family val="1"/>
        <charset val="204"/>
      </rPr>
      <t xml:space="preserve">. Сброшено 100,0 млн. кубометров воды, затоплено более 19,7 тысяч га земель лиманного орошения или 86,8% гектар сенокосных угодий. </t>
    </r>
  </si>
  <si>
    <r>
      <rPr>
        <b/>
        <sz val="14"/>
        <rFont val="Times New Roman"/>
        <family val="1"/>
        <charset val="204"/>
      </rPr>
      <t>Исполнено.</t>
    </r>
    <r>
      <rPr>
        <sz val="14"/>
        <rFont val="Times New Roman"/>
        <family val="1"/>
        <charset val="204"/>
      </rPr>
      <t xml:space="preserve"> Отобрано 334 проб (атмосферный воздух – 75 проб, почвы – 24 пробы, подземных вод – 189 проб, поверхностных вод – 16 проб).</t>
    </r>
  </si>
  <si>
    <r>
      <rPr>
        <b/>
        <sz val="14"/>
        <color theme="1"/>
        <rFont val="Times New Roman"/>
        <family val="1"/>
        <charset val="204"/>
      </rPr>
      <t>Исполнено.</t>
    </r>
    <r>
      <rPr>
        <sz val="14"/>
        <color theme="1"/>
        <rFont val="Times New Roman"/>
        <family val="1"/>
        <charset val="204"/>
      </rPr>
      <t xml:space="preserve"> Отбор проб проводился на границах СЗЗ 11 промышленных предприятий Павлодарской области (ТОО «ПНХЗ», АО «Павлодарэнерго» ТЭЦ-2, ТЭЦ-3, Экибастузская ТЭЦ, АО «Алюминий Казахстана», АО «Алюминий Казахстана» ТЭЦ-1, ПФ ТОО «KSP Steel», АО «Казахстанский электролизный завод», ПФ ТОО «Кастинг», АЗФ АО «ТНК Казхром» и АО «ЕЭК»). Общее количество исследовании по договору составляет 7520 исследований. </t>
    </r>
  </si>
  <si>
    <r>
      <rPr>
        <b/>
        <sz val="14"/>
        <rFont val="Times New Roman"/>
        <family val="1"/>
        <charset val="204"/>
      </rPr>
      <t>Исполнено.</t>
    </r>
    <r>
      <rPr>
        <sz val="14"/>
        <rFont val="Times New Roman"/>
        <family val="1"/>
        <charset val="204"/>
      </rPr>
      <t xml:space="preserve"> Завершена разработка проекта «Реконструкция напорного канализационного коллектора от канализационных очистных сооружений города Аксу до озера накопителя «Узынбулак». Получена государственная экспертиза №16-0242/17 от 31.10.2017 года.</t>
    </r>
  </si>
  <si>
    <r>
      <rPr>
        <b/>
        <sz val="14"/>
        <rFont val="Times New Roman"/>
        <family val="1"/>
        <charset val="204"/>
      </rPr>
      <t xml:space="preserve">Исполнено. </t>
    </r>
    <r>
      <rPr>
        <sz val="14"/>
        <rFont val="Times New Roman"/>
        <family val="1"/>
        <charset val="204"/>
      </rPr>
      <t xml:space="preserve">За период договорных обязательств АО «НК «Қазақстан Ғарыш Сапары» отсняты 54 космических снимков недропользователей с наложенными координатами контрактных территории. </t>
    </r>
  </si>
  <si>
    <r>
      <rPr>
        <b/>
        <sz val="14"/>
        <rFont val="Times New Roman"/>
        <family val="1"/>
        <charset val="204"/>
      </rPr>
      <t xml:space="preserve">Исполнено. </t>
    </r>
    <r>
      <rPr>
        <sz val="14"/>
        <rFont val="Times New Roman"/>
        <family val="1"/>
        <charset val="204"/>
      </rPr>
      <t>Замеры атмосферного воздуха в рамках данного мониторинга проведены в 5 контрольных точках по г.Павлодар и по одной в гг.Экибастуз и Аксу. 
В 5 точках по г. Павлодар:
Точка 1 – пос. Зеленстрой (формальдегид, бензапирен, фториды неорганические плохо растворимые);
Точка 2 – ул. Чкалова/Алтайская (диоксид азота, бензапирен, взвещенные вещества);
Точка 3 – с.Павлодарское (углеводороды С12-С19);
Точка 4 – ул. Айманова район кольца (диоксид азота);
Точка 5 – ул. Кутузова/Лермонтова (диоксид азота, оксид углерода).
В 1 точке по г. Экибастуз:
ул. Интернациональная/Кунаева (диоксид азота, диоксид серы, формальдегид).
В 1 точке по г. Аксу:
ул. Астана / ул. Камзина (диоксид азота).</t>
    </r>
  </si>
  <si>
    <r>
      <rPr>
        <b/>
        <sz val="14"/>
        <rFont val="Times New Roman"/>
        <family val="1"/>
        <charset val="204"/>
      </rPr>
      <t>Исполнено.</t>
    </r>
    <r>
      <rPr>
        <sz val="14"/>
        <rFont val="Times New Roman"/>
        <family val="1"/>
        <charset val="204"/>
      </rPr>
      <t xml:space="preserve"> Продолжается реализация инвестиционного проекта по реконструкции протоки р.Тюлька на участке от истока до села Алга Актогайского района. 
Из 24 км выполнена очистка русла на 16 км. Очистка донных отложений составила 350 тыс.куб.м., вырубка топляка - 800 тонн. Ширина отработанного участка разработана до проектного значения 20 метров, что позволило значительно улучшить проточность реки.
Реализация проекта позволит восстановить гидрологический режим р.Тюлька, улучшить санитарно-экологическое состояние ее поймы и в целом окажет положительное воздействие на экологию региона. Проект переходящий на 2018 год.
</t>
    </r>
  </si>
  <si>
    <r>
      <rPr>
        <b/>
        <sz val="14"/>
        <color indexed="8"/>
        <rFont val="Times New Roman"/>
        <family val="1"/>
        <charset val="204"/>
      </rPr>
      <t>Исполнено.</t>
    </r>
    <r>
      <rPr>
        <sz val="14"/>
        <color indexed="8"/>
        <rFont val="Times New Roman"/>
        <family val="1"/>
        <charset val="204"/>
      </rPr>
      <t xml:space="preserve"> Установлено 607 водоохранных знаков в пределах Павлодарской области на территории 9-ти районов области. </t>
    </r>
  </si>
  <si>
    <r>
      <rPr>
        <b/>
        <sz val="14"/>
        <color theme="1"/>
        <rFont val="Times New Roman"/>
        <family val="1"/>
        <charset val="204"/>
      </rPr>
      <t xml:space="preserve">Исполнено. </t>
    </r>
    <r>
      <rPr>
        <sz val="14"/>
        <color theme="1"/>
        <rFont val="Times New Roman"/>
        <family val="1"/>
        <charset val="204"/>
      </rPr>
      <t>Разработан рабочий проект «Создание постоянного лесного питомника площадью 20 га в Жанаульском лесничестве». Получено положительное заключение экспертизы № ЦЭ-0006/17 от 22.12.17г.</t>
    </r>
  </si>
  <si>
    <r>
      <rPr>
        <b/>
        <sz val="14"/>
        <color theme="1"/>
        <rFont val="Times New Roman"/>
        <family val="1"/>
        <charset val="204"/>
      </rPr>
      <t>Исполнено.</t>
    </r>
    <r>
      <rPr>
        <sz val="14"/>
        <color theme="1"/>
        <rFont val="Times New Roman"/>
        <family val="1"/>
        <charset val="204"/>
      </rPr>
      <t xml:space="preserve"> Разработан рабочий проект «Дноуглубление и расчистка русла реки Ащысу для защиты населенных пунктов Баянаульского района от паводковых вод». Получено положительное заключение государственной экспертизы № 16-0290/17 от 27.12.17 г.</t>
    </r>
  </si>
  <si>
    <r>
      <rPr>
        <b/>
        <sz val="14"/>
        <color theme="1"/>
        <rFont val="Times New Roman"/>
        <family val="1"/>
        <charset val="204"/>
      </rPr>
      <t xml:space="preserve">Исполнено. </t>
    </r>
    <r>
      <rPr>
        <sz val="14"/>
        <color theme="1"/>
        <rFont val="Times New Roman"/>
        <family val="1"/>
        <charset val="204"/>
      </rPr>
      <t>Проведена корректировка программы ртутного мониторинга на территории Северной промышленной зоны. Работа выполнена подрядной организацией ТОО "Ecology Expert". По данной программе определены места отбора проб на 2018 год.</t>
    </r>
  </si>
  <si>
    <r>
      <rPr>
        <b/>
        <sz val="14"/>
        <color indexed="8"/>
        <rFont val="Times New Roman"/>
        <family val="1"/>
        <charset val="204"/>
      </rPr>
      <t xml:space="preserve">Исполнено. </t>
    </r>
    <r>
      <rPr>
        <sz val="14"/>
        <color indexed="8"/>
        <rFont val="Times New Roman"/>
        <family val="1"/>
        <charset val="204"/>
      </rPr>
      <t xml:space="preserve">В 2017 году подведомственными государственными учреждениями по охране лесов и животного мира было приобретено: 
4 пожарных машин ГАЗ 33086 (автоцистерна), 2 трактора МТЗ-920, 3 снегохода, малый лесопожарный комплекс на базе Уаз (Уаз-Фермер), 5 моторных лодок, оборудование, оргтехника и мебель. </t>
    </r>
  </si>
  <si>
    <r>
      <rPr>
        <b/>
        <sz val="14"/>
        <color indexed="8"/>
        <rFont val="Times New Roman"/>
        <family val="1"/>
        <charset val="204"/>
      </rPr>
      <t>Исполнено.</t>
    </r>
    <r>
      <rPr>
        <sz val="14"/>
        <color indexed="8"/>
        <rFont val="Times New Roman"/>
        <family val="1"/>
        <charset val="204"/>
      </rPr>
      <t xml:space="preserve"> Акт приемки объекта в эксплуатацию от 27.11.2017 г.</t>
    </r>
  </si>
  <si>
    <r>
      <rPr>
        <b/>
        <sz val="14"/>
        <color indexed="8"/>
        <rFont val="Times New Roman"/>
        <family val="1"/>
        <charset val="204"/>
      </rPr>
      <t>Исполнено.</t>
    </r>
    <r>
      <rPr>
        <sz val="14"/>
        <color indexed="8"/>
        <rFont val="Times New Roman"/>
        <family val="1"/>
        <charset val="204"/>
      </rPr>
      <t xml:space="preserve"> Акт приемки объекта в эксплуатацию от 17.11.2017 г.</t>
    </r>
  </si>
  <si>
    <r>
      <rPr>
        <b/>
        <sz val="14"/>
        <color indexed="8"/>
        <rFont val="Times New Roman"/>
        <family val="1"/>
        <charset val="204"/>
      </rPr>
      <t>Исполнено.</t>
    </r>
    <r>
      <rPr>
        <sz val="14"/>
        <color indexed="8"/>
        <rFont val="Times New Roman"/>
        <family val="1"/>
        <charset val="204"/>
      </rPr>
      <t xml:space="preserve"> Акт приемки объекта в эксплуатацию от 29.11.2017 г.</t>
    </r>
  </si>
  <si>
    <r>
      <rPr>
        <b/>
        <sz val="14"/>
        <rFont val="Times New Roman"/>
        <family val="1"/>
        <charset val="204"/>
      </rPr>
      <t xml:space="preserve">Исполнено. </t>
    </r>
    <r>
      <rPr>
        <sz val="14"/>
        <rFont val="Times New Roman"/>
        <family val="1"/>
        <charset val="204"/>
      </rPr>
      <t>Из 87 СНП, обеспеченных централизованным водоснабжением, имеют доступ к централизованному водоотведению 5 СНП или 5,7% : с.Шарбакты Щербактинского района, сс.Достык, Калкаман с.з.г. Аксу, п.Майкаин Баянаульского района, с.Мойылды с.з.г.Павлодар.</t>
    </r>
  </si>
  <si>
    <r>
      <t xml:space="preserve">Реконструкция ул. Ак. Бектурова от ул. Толстого до ул. М.Горького, от ул. Ломова до ул. Гагарина, ул. 2-я Советов от ул.Гагарина до ул.Рылеева </t>
    </r>
    <r>
      <rPr>
        <i/>
        <sz val="14"/>
        <color theme="1"/>
        <rFont val="Times New Roman"/>
        <family val="1"/>
        <charset val="204"/>
      </rPr>
      <t>(1,571 км)</t>
    </r>
  </si>
  <si>
    <t>Содействие предприятиям и организациям области в установлении деловых контактов с партнерами ЕАЭС</t>
  </si>
  <si>
    <r>
      <rPr>
        <b/>
        <sz val="14"/>
        <color theme="1"/>
        <rFont val="Times New Roman"/>
        <family val="1"/>
        <charset val="204"/>
      </rPr>
      <t>Исполнено.</t>
    </r>
    <r>
      <rPr>
        <sz val="14"/>
        <color theme="1"/>
        <rFont val="Times New Roman"/>
        <family val="1"/>
        <charset val="204"/>
      </rPr>
      <t xml:space="preserve"> За 2017 год сумма налоговых и неналоговых поступлений составила 104 285 719,4 тыс. тенге, за 2016 год - 90 055 089,9 тыс. тенге.</t>
    </r>
  </si>
  <si>
    <r>
      <rPr>
        <b/>
        <sz val="14"/>
        <rFont val="Times New Roman"/>
        <family val="1"/>
        <charset val="204"/>
      </rPr>
      <t>Исполнено.</t>
    </r>
    <r>
      <rPr>
        <sz val="14"/>
        <rFont val="Times New Roman"/>
        <family val="1"/>
        <charset val="204"/>
      </rPr>
      <t xml:space="preserve"> В целом по итогам 2017 года сохранена макроэкономическая стабильность. За январь-декабрь 2017 года ИФО промышленного производства составил 105,1%, розничного товарооборота - 103,8%,  валовой продукции сельского хозяйства - 106,7%,  грузоперевозок - 100,1%. ИФО строительных работ составил 101,0%, доходы от услуг связи - 96,9%.</t>
    </r>
  </si>
  <si>
    <r>
      <rPr>
        <b/>
        <sz val="14"/>
        <rFont val="Times New Roman"/>
        <family val="1"/>
        <charset val="204"/>
      </rPr>
      <t>Исполнено.</t>
    </r>
    <r>
      <rPr>
        <sz val="14"/>
        <rFont val="Times New Roman"/>
        <family val="1"/>
        <charset val="204"/>
      </rPr>
      <t xml:space="preserve"> В 2017 году на ежеквартальной основе рассматривались итоги социально-экономического развития области.    </t>
    </r>
  </si>
  <si>
    <r>
      <rPr>
        <b/>
        <sz val="14"/>
        <rFont val="Times New Roman"/>
        <family val="1"/>
        <charset val="204"/>
      </rPr>
      <t xml:space="preserve">Исполнено. </t>
    </r>
    <r>
      <rPr>
        <sz val="14"/>
        <rFont val="Times New Roman"/>
        <family val="1"/>
        <charset val="204"/>
      </rPr>
      <t>На увеличение ИФО обрабатывающей промышленности от запланированного повлиял рост объемов производства в отраслях:  металлургия - ИФО 102,9% (план - 101,3%), химическая промышленность - 112,9% (план - 104,3%), машиностроение - 121,0% (план - 101,4%), прочая неметаллическая минеральная продукция - 153,6% (план - 101,5%).</t>
    </r>
  </si>
  <si>
    <r>
      <rPr>
        <b/>
        <sz val="14"/>
        <color theme="1"/>
        <rFont val="Times New Roman"/>
        <family val="1"/>
        <charset val="204"/>
      </rPr>
      <t xml:space="preserve">Исполнено. </t>
    </r>
    <r>
      <rPr>
        <sz val="14"/>
        <color theme="1"/>
        <rFont val="Times New Roman"/>
        <family val="1"/>
        <charset val="204"/>
      </rPr>
      <t>В 2017 организовано 9 встреч с делегациями регионов ЕАЭС, в том числе: Омской, Новосибирской (2), Свердловской областей, Алтайского края, Республикой Башкортостан Российской Федерации (далее - РФ), Гомельской и Минской областей Беларуси. Организована встреча с Консулом РФ в Усть-Каменогорске. Подписаны Соглашения о сотрудничестве с Республикой Башкортостан (РФ) и Правительством Омской Области (РФ), Гомельской области (РБ). В рамках всех встреч проведены бизнес-встречи В2В.</t>
    </r>
  </si>
  <si>
    <r>
      <rPr>
        <b/>
        <sz val="14"/>
        <color indexed="8"/>
        <rFont val="Times New Roman"/>
        <family val="1"/>
        <charset val="204"/>
      </rPr>
      <t>Исполнено.</t>
    </r>
    <r>
      <rPr>
        <sz val="14"/>
        <color indexed="8"/>
        <rFont val="Times New Roman"/>
        <family val="1"/>
        <charset val="204"/>
      </rPr>
      <t xml:space="preserve"> В апреле 2017 года было проведено «кустовое» совещание по приобретению товаров, работ и услуг системообразующими предприятиями у товаропроизводителей области. Были подписаны протокола-намерения на сумму 150,8 млрд. тенге, по итогам года исполнение составило 191,5 млрд. тенге (127%) </t>
    </r>
    <r>
      <rPr>
        <i/>
        <sz val="14"/>
        <color indexed="8"/>
        <rFont val="Times New Roman"/>
        <family val="1"/>
        <charset val="204"/>
      </rPr>
      <t>(№10/6-07/2571 от 26.12.2017г., №1/8-05/3613 от 29.12.2017г.).</t>
    </r>
  </si>
  <si>
    <r>
      <t xml:space="preserve">Первый этап проекта - «Производство строительных наполнителей из металлургических шлаков Аксуского за-вода ферросплавов» - «ЭКОСТРОЙ-АКСУ», ТОО «Минерал Индастри Групп» </t>
    </r>
    <r>
      <rPr>
        <i/>
        <sz val="12"/>
        <color theme="1"/>
        <rFont val="Times New Roman"/>
        <family val="1"/>
        <charset val="204"/>
      </rPr>
      <t>(индустриальная зона г.Аксу)</t>
    </r>
  </si>
  <si>
    <r>
      <rPr>
        <b/>
        <sz val="14"/>
        <color indexed="8"/>
        <rFont val="Times New Roman"/>
        <family val="1"/>
        <charset val="204"/>
      </rPr>
      <t>Исполнено.</t>
    </r>
    <r>
      <rPr>
        <sz val="14"/>
        <color indexed="8"/>
        <rFont val="Times New Roman"/>
        <family val="1"/>
        <charset val="204"/>
      </rPr>
      <t xml:space="preserve"> На территории СЭЗ Павлодар реализован проект по производству легированного алюминия компании ГиссенХаус,  с последующим производством легкосплавных автомобильных алюминиевых дисков компанией "КиК Павлодар". Сырьем является жидкий алюминий АО «КЭЗ». Договоренность по ежегодной поставке продукции была достигнута в ходе переговоров с участием компаний ERG и СибИнвестГрупп, а также представителя акимата области. </t>
    </r>
  </si>
  <si>
    <r>
      <rPr>
        <b/>
        <sz val="14"/>
        <color indexed="8"/>
        <rFont val="Times New Roman"/>
        <family val="1"/>
        <charset val="204"/>
      </rPr>
      <t xml:space="preserve">Исполнено. </t>
    </r>
    <r>
      <rPr>
        <sz val="14"/>
        <color indexed="8"/>
        <rFont val="Times New Roman"/>
        <family val="1"/>
        <charset val="204"/>
      </rPr>
      <t xml:space="preserve">Объемы работ 2017 года выполнены: начата реконструкция производственного здания, закуплено оборудование.
</t>
    </r>
  </si>
  <si>
    <r>
      <rPr>
        <b/>
        <sz val="14"/>
        <rFont val="Times New Roman"/>
        <family val="1"/>
        <charset val="204"/>
      </rPr>
      <t xml:space="preserve">Исполнено. </t>
    </r>
    <r>
      <rPr>
        <sz val="14"/>
        <rFont val="Times New Roman"/>
        <family val="1"/>
        <charset val="204"/>
      </rPr>
      <t>Предусмотренные на 2017 год средства освоены:</t>
    </r>
    <r>
      <rPr>
        <b/>
        <sz val="14"/>
        <rFont val="Times New Roman"/>
        <family val="1"/>
        <charset val="204"/>
      </rPr>
      <t xml:space="preserve"> в</t>
    </r>
    <r>
      <rPr>
        <sz val="14"/>
        <rFont val="Times New Roman"/>
        <family val="1"/>
        <charset val="204"/>
      </rPr>
      <t xml:space="preserve">ыполнена предоплата 90% за оборудование, 10% за оборудование освоены в форме аккредитива. Поставлено оборцудования 94%, строительные работы основных объектов комплекса выполнены на 95%. На площадке ведется монтаж оборудования и пуско-наладочные работы. 
В январе-феврале 2018 г. планируется ввод в эксплуатацию линии холодной обработки и неразрушающего контроля. Срок ввода - 4 квартал 2018г. </t>
    </r>
  </si>
  <si>
    <r>
      <rPr>
        <b/>
        <sz val="14"/>
        <rFont val="Times New Roman"/>
        <family val="1"/>
        <charset val="204"/>
      </rPr>
      <t>Исполнено.</t>
    </r>
    <r>
      <rPr>
        <sz val="14"/>
        <rFont val="Times New Roman"/>
        <family val="1"/>
        <charset val="204"/>
      </rPr>
      <t xml:space="preserve"> В рамках Международной выставки «ЭКСПО-2017» был организован выставочный центр инвестиционной привлекательности Павлодарской области «INVEST IN PAVLODAR». Проведены переговоры с представителями 183 компаний. Выставочный центр посетили 18 представителей посольств иностранных государств, национальных компаний и институтов развития. Налажено сотрудничество с организациями, осуществляющими работу по привлечению инвестиций - ABA invest in Austria, VBA invest in Vienna, KPMG, Ernst &amp; Young, международный центр привлечения инвестиций «Silk way», «Казахстанское агентство инвестиционного сотрудничества».</t>
    </r>
  </si>
  <si>
    <r>
      <rPr>
        <b/>
        <sz val="14"/>
        <color indexed="8"/>
        <rFont val="Times New Roman"/>
        <family val="1"/>
        <charset val="204"/>
      </rPr>
      <t xml:space="preserve">Исполнено. </t>
    </r>
    <r>
      <rPr>
        <sz val="14"/>
        <color indexed="8"/>
        <rFont val="Times New Roman"/>
        <family val="1"/>
        <charset val="204"/>
      </rPr>
      <t>На территории области находятся более 50 предприятий стройиндустрии различных форм собственности</t>
    </r>
    <r>
      <rPr>
        <sz val="12"/>
        <color indexed="8"/>
        <rFont val="Times New Roman"/>
        <family val="1"/>
        <charset val="204"/>
      </rPr>
      <t xml:space="preserve"> </t>
    </r>
    <r>
      <rPr>
        <i/>
        <sz val="12"/>
        <color indexed="8"/>
        <rFont val="Times New Roman"/>
        <family val="1"/>
        <charset val="204"/>
      </rPr>
      <t xml:space="preserve">(производящие </t>
    </r>
    <r>
      <rPr>
        <i/>
        <sz val="11"/>
        <color indexed="8"/>
        <rFont val="Times New Roman"/>
        <family val="1"/>
        <charset val="204"/>
      </rPr>
      <t>мягкие кровельные материалы, теплоизоляционные материалы, товарный бетон, железобетонные изделия, изделия из бетона, строительную арматуру, металлоконструкции, лакокрасочную продукцию, кирпичи керамические и силикатные, известь комовую, щебень, песок, трубы, асфальтобетонные смеси, металлопластиковые окна, деревянные двери и кабельную продукцию)</t>
    </r>
    <r>
      <rPr>
        <sz val="12"/>
        <color indexed="8"/>
        <rFont val="Times New Roman"/>
        <family val="1"/>
        <charset val="204"/>
      </rPr>
      <t xml:space="preserve">. </t>
    </r>
    <r>
      <rPr>
        <sz val="14"/>
        <color indexed="8"/>
        <rFont val="Times New Roman"/>
        <family val="1"/>
        <charset val="204"/>
      </rPr>
      <t>На постоянной основе проводится мониторинг предприятий стройиндустрии.</t>
    </r>
    <r>
      <rPr>
        <sz val="12"/>
        <color indexed="8"/>
        <rFont val="Times New Roman"/>
        <family val="1"/>
        <charset val="204"/>
      </rPr>
      <t xml:space="preserve"> </t>
    </r>
    <r>
      <rPr>
        <sz val="14"/>
        <color indexed="8"/>
        <rFont val="Times New Roman"/>
        <family val="1"/>
        <charset val="204"/>
      </rPr>
      <t>Проблемные вопросы предприятий выносятся на заседание рабочей группы. Информация</t>
    </r>
    <r>
      <rPr>
        <sz val="12"/>
        <color indexed="8"/>
        <rFont val="Times New Roman"/>
        <family val="1"/>
        <charset val="204"/>
      </rPr>
      <t xml:space="preserve"> </t>
    </r>
    <r>
      <rPr>
        <sz val="14"/>
        <color indexed="8"/>
        <rFont val="Times New Roman"/>
        <family val="1"/>
        <charset val="204"/>
      </rPr>
      <t>о текущей деятельности предприятий</t>
    </r>
    <r>
      <rPr>
        <sz val="12"/>
        <color indexed="8"/>
        <rFont val="Times New Roman"/>
        <family val="1"/>
        <charset val="204"/>
      </rPr>
      <t xml:space="preserve"> </t>
    </r>
    <r>
      <rPr>
        <sz val="14"/>
        <color indexed="8"/>
        <rFont val="Times New Roman"/>
        <family val="1"/>
        <charset val="204"/>
      </rPr>
      <t>направляется в Министерство по инвестициям и развитию РК.</t>
    </r>
  </si>
  <si>
    <r>
      <rPr>
        <sz val="14"/>
        <rFont val="Times New Roman"/>
        <family val="1"/>
        <charset val="204"/>
      </rPr>
      <t>122,8</t>
    </r>
    <r>
      <rPr>
        <sz val="12"/>
        <rFont val="Times New Roman"/>
        <family val="1"/>
        <charset val="204"/>
      </rPr>
      <t xml:space="preserve">                 </t>
    </r>
    <r>
      <rPr>
        <i/>
        <sz val="10"/>
        <rFont val="Times New Roman"/>
        <family val="1"/>
        <charset val="204"/>
      </rPr>
      <t>(янв.-нояб.)</t>
    </r>
  </si>
  <si>
    <t>Поддержка предприятий легкой промышленности в рамках программы «Дорожная карта бизнеса 2020»</t>
  </si>
  <si>
    <t xml:space="preserve">УИИР, УПТТ </t>
  </si>
  <si>
    <r>
      <rPr>
        <b/>
        <sz val="14"/>
        <color indexed="8"/>
        <rFont val="Times New Roman"/>
        <family val="1"/>
        <charset val="204"/>
      </rPr>
      <t>Исполнено</t>
    </r>
    <r>
      <rPr>
        <sz val="14"/>
        <color indexed="8"/>
        <rFont val="Times New Roman"/>
        <family val="1"/>
        <charset val="204"/>
      </rPr>
      <t xml:space="preserve">. В 2017 году в рамках Единой программы поддержки и развития бизнеса «Дорожная карта бизнеса 2020» поддержку получили 2 предприятия легкой промышленности: 
- ТОО "КазПрофБезопасность" </t>
    </r>
    <r>
      <rPr>
        <i/>
        <sz val="12"/>
        <color indexed="8"/>
        <rFont val="Times New Roman"/>
        <family val="1"/>
        <charset val="204"/>
      </rPr>
      <t>(основная деятельность - производство спецодежды)</t>
    </r>
    <r>
      <rPr>
        <sz val="14"/>
        <color indexed="8"/>
        <rFont val="Times New Roman"/>
        <family val="1"/>
        <charset val="204"/>
      </rPr>
      <t xml:space="preserve"> - субсидирование процентной ставки по кредиту на приобретение автотранспорта в сумме 3,6 млн. тенге;
- ИП «Жасмин» </t>
    </r>
    <r>
      <rPr>
        <i/>
        <sz val="12"/>
        <color indexed="8"/>
        <rFont val="Times New Roman"/>
        <family val="1"/>
        <charset val="204"/>
      </rPr>
      <t>(основная деятельность - производство одежды для малышей и все для детского текстиля)</t>
    </r>
    <r>
      <rPr>
        <sz val="14"/>
        <color indexed="8"/>
        <rFont val="Times New Roman"/>
        <family val="1"/>
        <charset val="204"/>
      </rPr>
      <t xml:space="preserve"> - грантовое финансирование на сумму 2,7 млн. тенге.</t>
    </r>
  </si>
  <si>
    <r>
      <rPr>
        <b/>
        <sz val="14"/>
        <color indexed="8"/>
        <rFont val="Times New Roman"/>
        <family val="1"/>
        <charset val="204"/>
      </rPr>
      <t>Исполнено.</t>
    </r>
    <r>
      <rPr>
        <sz val="14"/>
        <color indexed="8"/>
        <rFont val="Times New Roman"/>
        <family val="1"/>
        <charset val="204"/>
      </rPr>
      <t xml:space="preserve"> В первом квартале 2017 года было проведено «кустовое» совещание по приобретению товаров, работ и услуг системообразующими предприятиями у товаропроизводителей области, в том числе предприятия легкой промышленности (ТОО "ДЭКО", ОО "Союз инвалидов войны в Афганистане", ТОО "Технопром-Текс", ТОО "Мерусар и К", ТОО "ИртышСпецОдежда", ТОО "УПП КОС" ).  </t>
    </r>
  </si>
  <si>
    <r>
      <rPr>
        <b/>
        <sz val="14"/>
        <color theme="1"/>
        <rFont val="Times New Roman"/>
        <family val="1"/>
        <charset val="204"/>
      </rPr>
      <t>Исполнено.</t>
    </r>
    <r>
      <rPr>
        <sz val="14"/>
        <color theme="1"/>
        <rFont val="Times New Roman"/>
        <family val="1"/>
        <charset val="204"/>
      </rPr>
      <t xml:space="preserve"> Реализовано 53 инвестиционных проекта: 2 тепличных комплекса в городах Аксу и Экибастузе, 2 молочно-товарные фермы в с.з.г. Аксу  и Успенском районе и другие общей стоимостью 55,4 млрд. тенге.</t>
    </r>
  </si>
  <si>
    <r>
      <rPr>
        <b/>
        <sz val="14"/>
        <color theme="1"/>
        <rFont val="Times New Roman"/>
        <family val="1"/>
        <charset val="204"/>
      </rPr>
      <t xml:space="preserve">Исполнено. </t>
    </r>
    <r>
      <rPr>
        <sz val="14"/>
        <color theme="1"/>
        <rFont val="Times New Roman"/>
        <family val="1"/>
        <charset val="204"/>
      </rPr>
      <t xml:space="preserve">Просубсидировано 82,8  тыс. га под приоритетные культуры и сданы 37,2 тыс. тонн  маслосемян на перерабатывающие предприятие  </t>
    </r>
  </si>
  <si>
    <r>
      <rPr>
        <b/>
        <sz val="14"/>
        <color theme="1"/>
        <rFont val="Times New Roman"/>
        <family val="1"/>
        <charset val="204"/>
      </rPr>
      <t xml:space="preserve">Исполнено. </t>
    </r>
    <r>
      <rPr>
        <sz val="14"/>
        <color theme="1"/>
        <rFont val="Times New Roman"/>
        <family val="1"/>
        <charset val="204"/>
      </rPr>
      <t>Приобретено 12,0 тыс. тонн минеральных удобрении</t>
    </r>
  </si>
  <si>
    <r>
      <rPr>
        <b/>
        <sz val="14"/>
        <color theme="1"/>
        <rFont val="Times New Roman"/>
        <family val="1"/>
        <charset val="204"/>
      </rPr>
      <t xml:space="preserve">Исполнено. </t>
    </r>
    <r>
      <rPr>
        <sz val="14"/>
        <color theme="1"/>
        <rFont val="Times New Roman"/>
        <family val="1"/>
        <charset val="204"/>
      </rPr>
      <t>Приобретено  671,1 тыс. литров гербицидов</t>
    </r>
  </si>
  <si>
    <r>
      <rPr>
        <b/>
        <sz val="14"/>
        <color theme="1"/>
        <rFont val="Times New Roman"/>
        <family val="1"/>
        <charset val="204"/>
      </rPr>
      <t xml:space="preserve">Исполнено. </t>
    </r>
    <r>
      <rPr>
        <sz val="14"/>
        <color theme="1"/>
        <rFont val="Times New Roman"/>
        <family val="1"/>
        <charset val="204"/>
      </rPr>
      <t xml:space="preserve">Обработано 20,8 тыс. гектаров земли  </t>
    </r>
  </si>
  <si>
    <r>
      <rPr>
        <b/>
        <sz val="14"/>
        <rFont val="Times New Roman"/>
        <family val="1"/>
        <charset val="204"/>
      </rPr>
      <t>Исполнено.</t>
    </r>
    <r>
      <rPr>
        <b/>
        <sz val="14"/>
        <color rgb="FFFF0000"/>
        <rFont val="Times New Roman"/>
        <family val="1"/>
        <charset val="204"/>
      </rPr>
      <t xml:space="preserve"> </t>
    </r>
    <r>
      <rPr>
        <sz val="14"/>
        <rFont val="Times New Roman"/>
        <family val="1"/>
        <charset val="204"/>
      </rPr>
      <t>Увеличены  посевные площади сельхозкультур на 102,3% в т.ч крупяных и масличных.</t>
    </r>
  </si>
  <si>
    <r>
      <rPr>
        <b/>
        <sz val="14"/>
        <color theme="1"/>
        <rFont val="Times New Roman"/>
        <family val="1"/>
        <charset val="204"/>
      </rPr>
      <t>Исполнено.</t>
    </r>
    <r>
      <rPr>
        <sz val="14"/>
        <color theme="1"/>
        <rFont val="Times New Roman"/>
        <family val="1"/>
        <charset val="204"/>
      </rPr>
      <t xml:space="preserve"> В 2017 году внедрено капельное орошение на площади 61,7 га </t>
    </r>
    <r>
      <rPr>
        <i/>
        <sz val="11"/>
        <color theme="1"/>
        <rFont val="Times New Roman"/>
        <family val="1"/>
        <charset val="204"/>
      </rPr>
      <t>(в 2016 году - на площади 4 га)</t>
    </r>
    <r>
      <rPr>
        <sz val="12"/>
        <color theme="1"/>
        <rFont val="Times New Roman"/>
        <family val="1"/>
        <charset val="204"/>
      </rPr>
      <t xml:space="preserve">. </t>
    </r>
  </si>
  <si>
    <r>
      <rPr>
        <b/>
        <sz val="14"/>
        <color theme="1"/>
        <rFont val="Times New Roman"/>
        <family val="1"/>
        <charset val="204"/>
      </rPr>
      <t>Исполнено.</t>
    </r>
    <r>
      <rPr>
        <sz val="14"/>
        <color theme="1"/>
        <rFont val="Times New Roman"/>
        <family val="1"/>
        <charset val="204"/>
      </rPr>
      <t xml:space="preserve"> Удешевлена стоимость  17,7 млн.</t>
    </r>
    <r>
      <rPr>
        <sz val="10"/>
        <color indexed="8"/>
        <rFont val="Times New Roman"/>
        <family val="1"/>
        <charset val="204"/>
      </rPr>
      <t xml:space="preserve"> </t>
    </r>
    <r>
      <rPr>
        <sz val="14"/>
        <color indexed="8"/>
        <rFont val="Times New Roman"/>
        <family val="1"/>
        <charset val="204"/>
      </rPr>
      <t>м³</t>
    </r>
    <r>
      <rPr>
        <sz val="10"/>
        <color indexed="8"/>
        <rFont val="Times New Roman"/>
        <family val="1"/>
        <charset val="204"/>
      </rPr>
      <t xml:space="preserve">  </t>
    </r>
    <r>
      <rPr>
        <sz val="14"/>
        <color indexed="8"/>
        <rFont val="Times New Roman"/>
        <family val="1"/>
        <charset val="204"/>
      </rPr>
      <t>поливной воды.</t>
    </r>
  </si>
  <si>
    <r>
      <rPr>
        <b/>
        <sz val="14"/>
        <color theme="1"/>
        <rFont val="Times New Roman"/>
        <family val="1"/>
        <charset val="204"/>
      </rPr>
      <t>Исполнено.</t>
    </r>
    <r>
      <rPr>
        <sz val="14"/>
        <color theme="1"/>
        <rFont val="Times New Roman"/>
        <family val="1"/>
        <charset val="204"/>
      </rPr>
      <t xml:space="preserve"> Возмещены инвестиционные затраты 704 субъектам АПК.</t>
    </r>
  </si>
  <si>
    <t xml:space="preserve">Строительство четырех овощехранилищ в г. Аксу, Актогайском и Лебяжинском районах, двух теплиц в городах Аксу и Экибастуз </t>
  </si>
  <si>
    <t>УСХ, акимы городов Аксу и Экибастуз, Актогайского и Лебяжинского районов</t>
  </si>
  <si>
    <t>Объемы финансирования определяются инвесторами</t>
  </si>
  <si>
    <r>
      <rPr>
        <b/>
        <sz val="14"/>
        <color theme="1"/>
        <rFont val="Times New Roman"/>
        <family val="1"/>
        <charset val="204"/>
      </rPr>
      <t xml:space="preserve">Исполнено. </t>
    </r>
    <r>
      <rPr>
        <sz val="14"/>
        <color theme="1"/>
        <rFont val="Times New Roman"/>
        <family val="1"/>
        <charset val="204"/>
      </rPr>
      <t xml:space="preserve">В 2017 году введены в эксплуатацию 4 овощехранилища: в г. Аксу емкостью 4000 т; в Актогайском районе - 2500 т; в Лебяжинском -2500 т и 3000 т.
Введены в эксплуатацию 2 теплицы:
- ТОО «Тепличный комплекс» в г. Аксу - по выращиванию огурцов на площади 1,8 га </t>
    </r>
    <r>
      <rPr>
        <i/>
        <sz val="12"/>
        <color theme="1"/>
        <rFont val="Times New Roman"/>
        <family val="1"/>
        <charset val="204"/>
      </rPr>
      <t>(стоимость проекта 1300,0 млн. тенге)</t>
    </r>
    <r>
      <rPr>
        <sz val="14"/>
        <color theme="1"/>
        <rFont val="Times New Roman"/>
        <family val="1"/>
        <charset val="204"/>
      </rPr>
      <t xml:space="preserve">;
- ТОО «Green-House KZ» в г. Экибастузе - по выращиванию огурцов и томатов на площади 5 га </t>
    </r>
    <r>
      <rPr>
        <i/>
        <sz val="12"/>
        <color theme="1"/>
        <rFont val="Times New Roman"/>
        <family val="1"/>
        <charset val="204"/>
      </rPr>
      <t>(3200,0 млн. тенге)</t>
    </r>
    <r>
      <rPr>
        <sz val="14"/>
        <color theme="1"/>
        <rFont val="Times New Roman"/>
        <family val="1"/>
        <charset val="204"/>
      </rPr>
      <t>.</t>
    </r>
  </si>
  <si>
    <r>
      <rPr>
        <b/>
        <sz val="14"/>
        <color indexed="8"/>
        <rFont val="Times New Roman"/>
        <family val="1"/>
        <charset val="204"/>
      </rPr>
      <t>Исполнено.</t>
    </r>
    <r>
      <rPr>
        <sz val="14"/>
        <color indexed="8"/>
        <rFont val="Times New Roman"/>
        <family val="1"/>
        <charset val="204"/>
      </rPr>
      <t xml:space="preserve"> Введены 37 объектов переработки с объемом инвестиций 1,5 млрд. тенге.</t>
    </r>
  </si>
  <si>
    <r>
      <rPr>
        <b/>
        <sz val="14"/>
        <color indexed="8"/>
        <rFont val="Times New Roman"/>
        <family val="1"/>
        <charset val="204"/>
      </rPr>
      <t xml:space="preserve">Исполнено. </t>
    </r>
    <r>
      <rPr>
        <sz val="14"/>
        <color indexed="8"/>
        <rFont val="Times New Roman"/>
        <family val="1"/>
        <charset val="204"/>
      </rPr>
      <t xml:space="preserve">Субсидированы затраты сельскохозяйственных предприятий по производству: сухого молока - 399,9 т, сливочного масла - 441,4 т, сыра твёрдого - 98,9 т. </t>
    </r>
  </si>
  <si>
    <r>
      <rPr>
        <b/>
        <sz val="14"/>
        <color indexed="8"/>
        <rFont val="Times New Roman"/>
        <family val="1"/>
        <charset val="204"/>
      </rPr>
      <t xml:space="preserve">Исполнено. </t>
    </r>
    <r>
      <rPr>
        <sz val="14"/>
        <color indexed="8"/>
        <rFont val="Times New Roman"/>
        <family val="1"/>
        <charset val="204"/>
      </rPr>
      <t>В 2017 году модернизировано - 26, запущено простаивающих производств - 2.</t>
    </r>
  </si>
  <si>
    <t>Реализация двух проектов по переработке сельскохозяйственной продукции</t>
  </si>
  <si>
    <r>
      <rPr>
        <b/>
        <sz val="14"/>
        <color indexed="8"/>
        <rFont val="Times New Roman"/>
        <family val="1"/>
        <charset val="204"/>
      </rPr>
      <t>Исполнено.</t>
    </r>
    <r>
      <rPr>
        <sz val="14"/>
        <color indexed="8"/>
        <rFont val="Times New Roman"/>
        <family val="1"/>
        <charset val="204"/>
      </rPr>
      <t xml:space="preserve"> В 2017 году введены  2 объекта переработки сельскохозяйственной продукции: подсолнечного масла (ТОО "Галицкое"), мельничный комплекс (ТОО "Жан-Дос KZ"). Модернизированы молочные цеха (линия по производству творога ТОО "МолКом Павлодар", сыра ТОО ПФ "Молочные продукты", сливочного масла АО "Сут").</t>
    </r>
    <r>
      <rPr>
        <sz val="14"/>
        <color indexed="8"/>
        <rFont val="Times New Roman"/>
        <family val="1"/>
        <charset val="204"/>
      </rPr>
      <t xml:space="preserve"> </t>
    </r>
  </si>
  <si>
    <r>
      <rPr>
        <b/>
        <sz val="14"/>
        <rFont val="Times New Roman"/>
        <family val="1"/>
        <charset val="204"/>
      </rPr>
      <t xml:space="preserve">Исполнено. </t>
    </r>
    <r>
      <rPr>
        <sz val="14"/>
        <color indexed="8"/>
        <rFont val="Times New Roman"/>
        <family val="1"/>
        <charset val="204"/>
      </rPr>
      <t>По программе "Ырыс" для создания и расширения МТФ  на 150 голов КРС выдано 2 кредита на приобретение 150 голов КРС (100 %)</t>
    </r>
  </si>
  <si>
    <r>
      <rPr>
        <b/>
        <sz val="14"/>
        <color theme="1"/>
        <rFont val="Times New Roman"/>
        <family val="1"/>
        <charset val="204"/>
      </rPr>
      <t xml:space="preserve">Исполнено. </t>
    </r>
    <r>
      <rPr>
        <sz val="14"/>
        <color theme="1"/>
        <rFont val="Times New Roman"/>
        <family val="1"/>
        <charset val="204"/>
      </rPr>
      <t xml:space="preserve">Улучшена инфраструктура пастбищ, пробурено 26 скважин  на отгонных участках для обеспечения водой.  </t>
    </r>
  </si>
  <si>
    <t>Создание сельскохозяйственных производственных кооперативов</t>
  </si>
  <si>
    <r>
      <rPr>
        <b/>
        <sz val="14"/>
        <color theme="1"/>
        <rFont val="Times New Roman"/>
        <family val="1"/>
        <charset val="204"/>
      </rPr>
      <t xml:space="preserve">Исполнено. </t>
    </r>
    <r>
      <rPr>
        <sz val="14"/>
        <color theme="1"/>
        <rFont val="Times New Roman"/>
        <family val="1"/>
        <charset val="204"/>
      </rPr>
      <t xml:space="preserve">В 2017 году зарегистрировано 73 сельхозкооперативов, из них по заготовке молока – 22 ед., по производству и заготовке  мяса – 38 ед.
Всего в области создано 118 сельскохозяйственных кооперативов, с вовлечением в работу 11,7 тыс. личных подсобных хозяйств. Из созданных кооперативов мясо-молочного направления имеют оборудование 42 ед. или 70%, включают 20 и более участников 46 ед. или 80%. </t>
    </r>
  </si>
  <si>
    <r>
      <rPr>
        <b/>
        <sz val="14"/>
        <color theme="1"/>
        <rFont val="Times New Roman"/>
        <family val="1"/>
        <charset val="204"/>
      </rPr>
      <t xml:space="preserve">Исполнено. </t>
    </r>
    <r>
      <rPr>
        <sz val="14"/>
        <color theme="1"/>
        <rFont val="Times New Roman"/>
        <family val="1"/>
        <charset val="204"/>
      </rPr>
      <t xml:space="preserve">Увеличено маточное поголовье КРС и овец, участвующих в породном преобразовании, за счет приобретения племенных быков и баранов. </t>
    </r>
  </si>
  <si>
    <t>255.053.011</t>
  </si>
  <si>
    <r>
      <rPr>
        <b/>
        <sz val="14"/>
        <rFont val="Times New Roman"/>
        <family val="1"/>
        <charset val="204"/>
      </rPr>
      <t xml:space="preserve">Исполнено. </t>
    </r>
    <r>
      <rPr>
        <sz val="14"/>
        <rFont val="Times New Roman"/>
        <family val="1"/>
        <charset val="204"/>
      </rPr>
      <t xml:space="preserve"> Выплачено субсидий на развитие животноводства по приоритетным  направлениям более 44 хозяйствующим субъектам.</t>
    </r>
  </si>
  <si>
    <t>255.053.015</t>
  </si>
  <si>
    <r>
      <rPr>
        <b/>
        <sz val="14"/>
        <color theme="1"/>
        <rFont val="Times New Roman"/>
        <family val="1"/>
        <charset val="204"/>
      </rPr>
      <t>Исполнено.</t>
    </r>
    <r>
      <rPr>
        <sz val="14"/>
        <color theme="1"/>
        <rFont val="Times New Roman"/>
        <family val="1"/>
        <charset val="204"/>
      </rPr>
      <t xml:space="preserve"> В целях улучшения породно-продуктивных качеств сельхозживотных просубсидировано приобретение молодняка КРС - 3830 голов, МРС - 252 головы.</t>
    </r>
  </si>
  <si>
    <t xml:space="preserve">Принятие мер по экспорту мяса и мясопродуктов </t>
  </si>
  <si>
    <t xml:space="preserve">Строительство и реконструкция 7 молочно-товарных ферм и 1 откормочной площадки для КРС </t>
  </si>
  <si>
    <r>
      <rPr>
        <b/>
        <sz val="14"/>
        <color indexed="8"/>
        <rFont val="Times New Roman"/>
        <family val="1"/>
        <charset val="204"/>
      </rPr>
      <t>Исполнено.</t>
    </r>
    <r>
      <rPr>
        <sz val="14"/>
        <color indexed="8"/>
        <rFont val="Times New Roman"/>
        <family val="1"/>
        <charset val="204"/>
      </rPr>
      <t xml:space="preserve"> В 2017 году введено и реконструировано 7 МТФ с общей стоимостью проектов 1644,3 млн. тенге, в т.ч.: 
- 2 в сельской зоне г. Аксу;
- по одному проекту в Иртышском, Качирском, Павлодарском, Успенском и Щербактинском районах.
Введена одна откормочная площадка КХ «Табыс» с единовременным содержанием до 100 голов КРС в г.Экибастузе на сумму 7,0 млн. тенге.</t>
    </r>
  </si>
  <si>
    <t>% к п. г.</t>
  </si>
  <si>
    <r>
      <rPr>
        <b/>
        <sz val="14"/>
        <color theme="1"/>
        <rFont val="Times New Roman"/>
        <family val="1"/>
        <charset val="204"/>
      </rPr>
      <t xml:space="preserve">Исполнено. </t>
    </r>
    <r>
      <rPr>
        <sz val="14"/>
        <color theme="1"/>
        <rFont val="Times New Roman"/>
        <family val="1"/>
        <charset val="204"/>
      </rPr>
      <t>Разработаны и утверждены постановлением акимата регламенты по 3 государственным услугам.</t>
    </r>
  </si>
  <si>
    <r>
      <rPr>
        <b/>
        <sz val="14"/>
        <rFont val="Times New Roman"/>
        <family val="1"/>
        <charset val="204"/>
      </rPr>
      <t xml:space="preserve">Исполнено. </t>
    </r>
    <r>
      <rPr>
        <sz val="14"/>
        <rFont val="Times New Roman"/>
        <family val="1"/>
        <charset val="204"/>
      </rPr>
      <t>Разъяснительно</t>
    </r>
    <r>
      <rPr>
        <b/>
        <sz val="14"/>
        <rFont val="Times New Roman"/>
        <family val="1"/>
        <charset val="204"/>
      </rPr>
      <t>-</t>
    </r>
    <r>
      <rPr>
        <sz val="14"/>
        <rFont val="Times New Roman"/>
        <family val="1"/>
        <charset val="204"/>
      </rPr>
      <t>информационная  работа проводилась в соответствии с Графиком посещения городов и районов рабочей группы по вопросам АПК в марте 2017 года. В течение года  было 30 публикаций в  СМИ согласно Медиа-плана.</t>
    </r>
  </si>
  <si>
    <r>
      <t xml:space="preserve">Не исполнено. </t>
    </r>
    <r>
      <rPr>
        <sz val="14"/>
        <rFont val="Times New Roman"/>
        <family val="1"/>
        <charset val="204"/>
      </rPr>
      <t>Доля действующих субъектов МСП в общем объеме зарегистрированных по итогам 2017 года составила 79,2 % (41311/52132*100=79,2%). Основной причиной недостижения показателя является рост количества недействующих (в том числе приостановленных) предприятий по области.</t>
    </r>
  </si>
  <si>
    <r>
      <rPr>
        <b/>
        <sz val="14"/>
        <color indexed="8"/>
        <rFont val="Times New Roman"/>
        <family val="1"/>
        <charset val="204"/>
      </rPr>
      <t xml:space="preserve">Исполнено. </t>
    </r>
    <r>
      <rPr>
        <sz val="14"/>
        <color indexed="8"/>
        <rFont val="Times New Roman"/>
        <family val="1"/>
        <charset val="204"/>
      </rPr>
      <t>Увеличение ИФО торговли на 3,8% обеспечено за счет роста объема розничного товарооборота торговыми предприятиями области (без учета уровня инфляции)</t>
    </r>
  </si>
  <si>
    <t xml:space="preserve">Статданные за 2017 год будут представлены в августе 2018 года. </t>
  </si>
  <si>
    <t xml:space="preserve">Статданные за 2017 год будут представлены во IV квартале 2018 года. 
</t>
  </si>
  <si>
    <t>Создание площадок для массовых встреч предпринимателей с представителями институтов развития и банков второго уровня по принципу «кооворкинга»</t>
  </si>
  <si>
    <r>
      <rPr>
        <b/>
        <sz val="14"/>
        <color indexed="8"/>
        <rFont val="Times New Roman"/>
        <family val="1"/>
        <charset val="204"/>
      </rPr>
      <t xml:space="preserve">Исполнено. </t>
    </r>
    <r>
      <rPr>
        <sz val="14"/>
        <color indexed="8"/>
        <rFont val="Times New Roman"/>
        <family val="1"/>
        <charset val="204"/>
      </rPr>
      <t xml:space="preserve">РПП налажено взаимодействие с банками второго уровня и институтами развития Республики Казахстан. В 2017 году на площадке РПП проведены встречи бизнес-сообщества с АО «НАТР», АО «КИРИ», АО «NADLoC», АО «Казагро», АО ФРП «Даму». В данных мероприятиях были задействованы 1344 представителей бизнеса.
</t>
    </r>
  </si>
  <si>
    <r>
      <rPr>
        <b/>
        <sz val="14"/>
        <color indexed="8"/>
        <rFont val="Times New Roman"/>
        <family val="1"/>
        <charset val="204"/>
      </rPr>
      <t>Исполнено</t>
    </r>
    <r>
      <rPr>
        <sz val="14"/>
        <color indexed="8"/>
        <rFont val="Times New Roman"/>
        <family val="1"/>
        <charset val="204"/>
      </rPr>
      <t>. В 2017 году в рамках ЕДКБ 2020 по инструменту субсидирование процентной ставки одобрено 148 проектов на общую сумму инвестиций 11,1 млрд. тенге.</t>
    </r>
  </si>
  <si>
    <r>
      <rPr>
        <b/>
        <sz val="14"/>
        <color indexed="8"/>
        <rFont val="Times New Roman"/>
        <family val="1"/>
        <charset val="204"/>
      </rPr>
      <t>Исполнено.</t>
    </r>
    <r>
      <rPr>
        <sz val="14"/>
        <color indexed="8"/>
        <rFont val="Times New Roman"/>
        <family val="1"/>
        <charset val="204"/>
      </rPr>
      <t xml:space="preserve"> За 2017 год в рамках ЕДКБ 2020 по инструменту частичное гарантирование по кредитам финансовым агентством АО "Фонд развития предпринимательства «Даму» (далее - ПФ АО "ФРП "Даму") одобрено 59 проектов на общую сумму гарантии 670,4 млн. тенге.</t>
    </r>
  </si>
  <si>
    <t>701.005.011</t>
  </si>
  <si>
    <r>
      <rPr>
        <b/>
        <sz val="14"/>
        <color indexed="8"/>
        <rFont val="Times New Roman"/>
        <family val="1"/>
        <charset val="204"/>
      </rPr>
      <t xml:space="preserve">Исполнено. </t>
    </r>
    <r>
      <rPr>
        <sz val="14"/>
        <color indexed="8"/>
        <rFont val="Times New Roman"/>
        <family val="1"/>
        <charset val="204"/>
      </rPr>
      <t>В 2017 году в рамках Единой программы поддержки и развития бизнеса "Дорожная карта бизнеса 2020" выдано 14 грантов на сумму 32,0 млн. тенге.</t>
    </r>
  </si>
  <si>
    <r>
      <rPr>
        <b/>
        <sz val="14"/>
        <color indexed="8"/>
        <rFont val="Times New Roman"/>
        <family val="1"/>
        <charset val="204"/>
      </rPr>
      <t>Исполнено.</t>
    </r>
    <r>
      <rPr>
        <sz val="14"/>
        <color indexed="8"/>
        <rFont val="Times New Roman"/>
        <family val="1"/>
        <charset val="204"/>
      </rPr>
      <t xml:space="preserve"> В рамках Программы развития продуктивной занятости и массового предпринимательства на 2017-2021 годы (далее - ПРПЗиМП) средства на сумму 456,9 млн. тенге перечислены в ПФ АО "ФРП "Даму". </t>
    </r>
  </si>
  <si>
    <r>
      <rPr>
        <b/>
        <sz val="14"/>
        <color theme="1"/>
        <rFont val="Times New Roman"/>
        <family val="1"/>
        <charset val="204"/>
      </rPr>
      <t>Исполнено.</t>
    </r>
    <r>
      <rPr>
        <sz val="14"/>
        <color theme="1"/>
        <rFont val="Times New Roman"/>
        <family val="1"/>
        <charset val="204"/>
      </rPr>
      <t xml:space="preserve"> В рамках ПРПЗиМП выдано 26 микрокредитов на общую сумму 320,2 млн.тенге,  выданы 14 гарантий на общую сумму 91,6 млн.тенге.</t>
    </r>
  </si>
  <si>
    <r>
      <rPr>
        <b/>
        <sz val="14"/>
        <color theme="1"/>
        <rFont val="Times New Roman"/>
        <family val="1"/>
        <charset val="204"/>
      </rPr>
      <t>Исполнено.</t>
    </r>
    <r>
      <rPr>
        <sz val="14"/>
        <color theme="1"/>
        <rFont val="Times New Roman"/>
        <family val="1"/>
        <charset val="204"/>
      </rPr>
      <t xml:space="preserve"> На 1 января  2018  года работают 219  «социальных» торговых точек,   где  продукты питания продаются по сниженным ценам. За отчетный год количество "социальных" объектов не увеличилось. В целях повышения эффективности работы "социальных" магазинов  по результатам проверок  торговые точки, не соблюдающие требования, из списка "социальных" исключены.  </t>
    </r>
  </si>
  <si>
    <r>
      <rPr>
        <b/>
        <sz val="14"/>
        <color theme="1"/>
        <rFont val="Times New Roman"/>
        <family val="1"/>
        <charset val="204"/>
      </rPr>
      <t>Исполнено.</t>
    </r>
    <r>
      <rPr>
        <sz val="14"/>
        <color theme="1"/>
        <rFont val="Times New Roman"/>
        <family val="1"/>
        <charset val="204"/>
      </rPr>
      <t xml:space="preserve"> В 2017 году разработан проект «Магазин у дома»  по предоставлению бизнесу земельных участков для размещения объектов торговли и сферы услуг на месте ликвидируемых газораспределительных установок  (далее - ГРУ) в г. Павлодаре. В доверительное управление  АО «НК «СПК «Павлодар» переданы 112  ед. ГРУ. Комиссией  при АО «НК «СПК «Павлодар»  предпринимателям  распределен  21 земельный участкок на  месте  ликвидированных ГРУ.</t>
    </r>
  </si>
  <si>
    <r>
      <rPr>
        <b/>
        <sz val="14"/>
        <color rgb="FFFF0000"/>
        <rFont val="Times New Roman"/>
        <family val="1"/>
        <charset val="204"/>
      </rPr>
      <t>Не исполнено.</t>
    </r>
    <r>
      <rPr>
        <sz val="14"/>
        <color rgb="FFFF0000"/>
        <rFont val="Times New Roman"/>
        <family val="1"/>
        <charset val="204"/>
      </rPr>
      <t xml:space="preserve"> </t>
    </r>
    <r>
      <rPr>
        <sz val="14"/>
        <color theme="1"/>
        <rFont val="Times New Roman"/>
        <family val="1"/>
        <charset val="204"/>
      </rPr>
      <t xml:space="preserve"> Невыполнение мероприятия связано с рассмотрением исполнительными органами предложения Палаты предпринимателей Павлодарской области  по созданию Центра обслуживания предпринимателей  (ЦОП)  с  более широким спектром оказания  услуг, включая вопросы согласования строительных проектов. </t>
    </r>
  </si>
  <si>
    <t xml:space="preserve">Статданные за 2017 год будут представлены в июле 2018 года. </t>
  </si>
  <si>
    <r>
      <rPr>
        <b/>
        <sz val="14"/>
        <rFont val="Times New Roman"/>
        <family val="1"/>
        <charset val="204"/>
      </rPr>
      <t xml:space="preserve">Исполнено. </t>
    </r>
    <r>
      <rPr>
        <sz val="14"/>
        <rFont val="Times New Roman"/>
        <family val="1"/>
        <charset val="204"/>
      </rPr>
      <t xml:space="preserve">  На V Форуме Машиностроителей Казахстана «Новая индустриализация Казахстана: высокотехнологичное машиностроение </t>
    </r>
    <r>
      <rPr>
        <i/>
        <sz val="12"/>
        <rFont val="Times New Roman"/>
        <family val="1"/>
        <charset val="204"/>
      </rPr>
      <t>(20-21 сентября 2017 г. в г.Астана)</t>
    </r>
    <r>
      <rPr>
        <sz val="14"/>
        <rFont val="Times New Roman"/>
        <family val="1"/>
        <charset val="204"/>
      </rPr>
      <t xml:space="preserve"> обеспечено участие машиностроительных предприятий области </t>
    </r>
    <r>
      <rPr>
        <i/>
        <sz val="12"/>
        <rFont val="Times New Roman"/>
        <family val="1"/>
        <charset val="204"/>
      </rPr>
      <t>(АО «Казэнергокабель», Павлодарский машиностроительный завод – филиал АО «ERG Service», ТОО «Павлодарский Завод Трубопроводной Арматуры», ТОО «Format Mach Company»)</t>
    </r>
    <r>
      <rPr>
        <sz val="14"/>
        <rFont val="Times New Roman"/>
        <family val="1"/>
        <charset val="204"/>
      </rPr>
      <t xml:space="preserve">. 
На VII Форуме «Создаем Казахстанское» </t>
    </r>
    <r>
      <rPr>
        <i/>
        <sz val="12"/>
        <rFont val="Times New Roman"/>
        <family val="1"/>
        <charset val="204"/>
      </rPr>
      <t>(23 ноября 2017 г. в г.Астана)</t>
    </r>
    <r>
      <rPr>
        <sz val="14"/>
        <rFont val="Times New Roman"/>
        <family val="1"/>
        <charset val="204"/>
      </rPr>
      <t xml:space="preserve"> с участием предприятий области проведена выставка отечественных товаропроизводителей; по итогам благодарственными письмами награждены лучшие поставщики </t>
    </r>
    <r>
      <rPr>
        <i/>
        <sz val="12"/>
        <rFont val="Times New Roman"/>
        <family val="1"/>
        <charset val="204"/>
      </rPr>
      <t>(ТОО «УПНК-ПВ», ТОО «Павлодарский трубопрокатный завод»)</t>
    </r>
    <r>
      <rPr>
        <sz val="14"/>
        <rFont val="Times New Roman"/>
        <family val="1"/>
        <charset val="204"/>
      </rPr>
      <t xml:space="preserve">.
</t>
    </r>
  </si>
  <si>
    <r>
      <rPr>
        <b/>
        <sz val="14"/>
        <rFont val="Times New Roman"/>
        <family val="1"/>
        <charset val="204"/>
      </rPr>
      <t>Исполнено.</t>
    </r>
    <r>
      <rPr>
        <sz val="14"/>
        <rFont val="Times New Roman"/>
        <family val="1"/>
        <charset val="204"/>
      </rPr>
      <t xml:space="preserve"> Торгово-экономические отношения с регионами развиваются в соответствии с  Меморандумами о сотрудничестве между акиматом Павлодарской области и акиматами Западно-Казахстанской, Южно-Казахстанской областей, городом Алматы </t>
    </r>
    <r>
      <rPr>
        <i/>
        <sz val="12"/>
        <rFont val="Times New Roman"/>
        <family val="1"/>
        <charset val="204"/>
      </rPr>
      <t>(подписаны в 2016 году)</t>
    </r>
    <r>
      <rPr>
        <sz val="14"/>
        <rFont val="Times New Roman"/>
        <family val="1"/>
        <charset val="204"/>
      </rPr>
      <t>.   В рамках  сотрудничества с ЗКО  в Павлодарской области открыты  магазины "Лидер" (г. Атырау).  С алматинской компанией ТОО «UNIVERSAL LOGISTICS»  проработан вопрос по строительству на территории Павлодарской области транспортно-логистического центра на земельном участке от 3 до 7 га с наличием коммуникаций. Планируемая стоимость проекта – 3 000 тыс долл.США.</t>
    </r>
  </si>
  <si>
    <t>Расчеты МИО на основе статданных</t>
  </si>
  <si>
    <r>
      <rPr>
        <b/>
        <sz val="14"/>
        <color theme="1"/>
        <rFont val="Times New Roman"/>
        <family val="1"/>
        <charset val="204"/>
      </rPr>
      <t>Исполнено.</t>
    </r>
    <r>
      <rPr>
        <sz val="14"/>
        <color theme="1"/>
        <rFont val="Times New Roman"/>
        <family val="1"/>
        <charset val="204"/>
      </rPr>
      <t xml:space="preserve"> С целью продвижения экспорта и привлечения новых внешних инвесторов в 2017 году проведено более 30 только официальных встреч с участием представителей властей иностранных государств и представителей бизнеса. На территории площадки ЭКСПО-2017 работал выставочный зал Павлодарской области. Сотрудники центра встретились с представителями более 180 компаний стран ближнего и дальнего зарубежья, организовано 6 роуд-шоу в Павлодарскую область, официальные делегации и сотрудники центра приняли участие в более чем 25 мероприятиях республиканского и международного уровня. За 11 месяцев 2017 года уровень внешней торговли вырос на треть, при этом экспортные поставки выросли более чем на 67%, относительно периода 2016 года.</t>
    </r>
  </si>
  <si>
    <r>
      <rPr>
        <b/>
        <sz val="14"/>
        <rFont val="Times New Roman"/>
        <family val="1"/>
        <charset val="204"/>
      </rPr>
      <t>Исполнено.</t>
    </r>
    <r>
      <rPr>
        <sz val="14"/>
        <rFont val="Times New Roman"/>
        <family val="1"/>
        <charset val="204"/>
      </rPr>
      <t xml:space="preserve"> По итогам работы Выставочного центра Павлодарской области в Астане, в рамках ЭКСПО 2017 было организовано 6 роуд-шоу иностранных делегаций  в Павлодарскую область</t>
    </r>
  </si>
  <si>
    <r>
      <rPr>
        <b/>
        <sz val="14"/>
        <rFont val="Times New Roman"/>
        <family val="1"/>
        <charset val="204"/>
      </rPr>
      <t>Исполнено.</t>
    </r>
    <r>
      <rPr>
        <sz val="14"/>
        <rFont val="Times New Roman"/>
        <family val="1"/>
        <charset val="204"/>
      </rPr>
      <t xml:space="preserve"> В рамках выставки в городе Тайюань (КНР) представлена продукция компаний Крендель, Сут, Кэмми, Рубиком, Молком, Акжар-Ондирис и др.  Состоялись встречи с китайскими предпринимателями, компания ТОО "КазТрансКем" планирует создать совместное производство с китайскими партнерами по переработке масла. </t>
    </r>
  </si>
  <si>
    <r>
      <rPr>
        <b/>
        <sz val="14"/>
        <rFont val="Times New Roman"/>
        <family val="1"/>
        <charset val="204"/>
      </rPr>
      <t xml:space="preserve">Исполнено. </t>
    </r>
    <r>
      <rPr>
        <sz val="14"/>
        <rFont val="Times New Roman"/>
        <family val="1"/>
        <charset val="204"/>
      </rPr>
      <t xml:space="preserve">С 31 октября по 3 ноября 2017 года в городе Токио был проведен Казахстанско-японский инвестиционный форум «Регионы Казахстана: инвестиционные возможности для компаний Японии». 
 Вопросы, вызвавшие интерес компаний Японии:
1)  JGC - приватизация аэропорта г. Павлодар с последующей модернизацией и эксплуатацией;
2) Taheyo Cement - подготовка пробной партии (20 кг) препарата DENITE </t>
    </r>
    <r>
      <rPr>
        <i/>
        <sz val="12"/>
        <rFont val="Times New Roman"/>
        <family val="1"/>
        <charset val="204"/>
      </rPr>
      <t xml:space="preserve">(способствующего нейтрализации ртутного заражения почвы) </t>
    </r>
    <r>
      <rPr>
        <sz val="14"/>
        <rFont val="Times New Roman"/>
        <family val="1"/>
        <charset val="204"/>
      </rPr>
      <t xml:space="preserve"> для проведения лабораторных исследований в г.Алматы;
3) Azuma Shipping - продвижение экспортных позиций товаропроизводителей Павлодарской области в Японию и дальневосточные страны;
4) Marubeni - импорт микросферы, производимой ТОО «Металлогамма»;
5) Sumitimo Corporation - привлечение японских компаний, ведущих свою деятельность за пределами Японии и занимающихся производством изделий третьего передела алюминия.
</t>
    </r>
  </si>
  <si>
    <r>
      <rPr>
        <b/>
        <sz val="14"/>
        <rFont val="Times New Roman"/>
        <family val="1"/>
        <charset val="204"/>
      </rPr>
      <t xml:space="preserve">Исполнено. </t>
    </r>
    <r>
      <rPr>
        <sz val="14"/>
        <rFont val="Times New Roman"/>
        <family val="1"/>
        <charset val="204"/>
      </rPr>
      <t xml:space="preserve">В Конгресс Центре «Астана Expo-2017» 24 ноября 2017г. состоялась встреча акима области с представителями дипломатических служб иностранных государств в Республике Казахстан (Россия, Беларусь, Австрия, Италия, Япония, США, Иран и ОАЭ).  Презентованы инвестиционные возможности региона, экспортный потенциал сельскохозяйственной отрасли области, перспективы кластерного развития в алюминиевой промышленности и в сфере туризма. Состоялись В2В встречи. </t>
    </r>
  </si>
  <si>
    <r>
      <rPr>
        <b/>
        <sz val="14"/>
        <rFont val="Times New Roman"/>
        <family val="1"/>
        <charset val="204"/>
      </rPr>
      <t>Исполнено.</t>
    </r>
    <r>
      <rPr>
        <sz val="14"/>
        <rFont val="Times New Roman"/>
        <family val="1"/>
        <charset val="204"/>
      </rPr>
      <t xml:space="preserve">   Изготовлены журналы в количестве 100 штук.</t>
    </r>
  </si>
  <si>
    <r>
      <rPr>
        <b/>
        <sz val="14"/>
        <rFont val="Times New Roman"/>
        <family val="1"/>
        <charset val="204"/>
      </rPr>
      <t xml:space="preserve">Исполнено. </t>
    </r>
    <r>
      <rPr>
        <sz val="14"/>
        <rFont val="Times New Roman"/>
        <family val="1"/>
        <charset val="204"/>
      </rPr>
      <t xml:space="preserve">  Изготовлены журналы в количестве 100 штук.</t>
    </r>
  </si>
  <si>
    <r>
      <rPr>
        <b/>
        <sz val="14"/>
        <rFont val="Times New Roman"/>
        <family val="1"/>
        <charset val="204"/>
      </rPr>
      <t xml:space="preserve">Исполнено.  </t>
    </r>
    <r>
      <rPr>
        <sz val="14"/>
        <rFont val="Times New Roman"/>
        <family val="1"/>
        <charset val="204"/>
      </rPr>
      <t xml:space="preserve"> Изготовлен буклет в количестве 450 штук (по 150 штук на русском, китайском и английском языках).</t>
    </r>
  </si>
  <si>
    <r>
      <rPr>
        <b/>
        <sz val="14"/>
        <rFont val="Times New Roman"/>
        <family val="1"/>
        <charset val="204"/>
      </rPr>
      <t xml:space="preserve">Исполнено. </t>
    </r>
    <r>
      <rPr>
        <sz val="14"/>
        <rFont val="Times New Roman"/>
        <family val="1"/>
        <charset val="204"/>
      </rPr>
      <t xml:space="preserve">Делегация области с 17 по 21 сентября 2017 года участвовала в роуд-шоу в КНР, посетила г. Тайюань (провинция Шаньси): международную выставку сельхозтоваропроизводителей, корпорацию скотоводства Цзючжоу, концерн тяжелого машиностроения, завод по оборудованию химической промышленности и г. Сиань (провинция Шэньси): углехимическую корпорацию Шэньси, компанию Longy Group, Шэнсийскую экологическую корпорацию, промышленную корпорацию зерна и масла «АйЦзюй». В двух городах были организованы бизнес-встречи с китайскими компаниями, на которых проведены презентации области. Состоялись встречи Глав регионов. Подписаны меморандум о сотрудничестве с провинцей Шаньси и меморандум с Ассоциацией Шелкового пути. </t>
    </r>
  </si>
  <si>
    <r>
      <rPr>
        <b/>
        <sz val="14"/>
        <rFont val="Times New Roman"/>
        <family val="1"/>
        <charset val="204"/>
      </rPr>
      <t xml:space="preserve">Исполнено. </t>
    </r>
    <r>
      <rPr>
        <sz val="14"/>
        <rFont val="Times New Roman"/>
        <family val="1"/>
        <charset val="204"/>
      </rPr>
      <t>Управляющей компанией СЭЗ разработаны схемы, планы строительства инфраструктурных объектов, расчеты ПИР;  изготовлено техническое задание на проектирование;  разработан корпоративный сайт СЭЗ "Павлодар"; изготовлены рекламно-презентационные материалы; размещена информация о СЭЗ в СМИ; оказаны услуги участникам СЭЗ.</t>
    </r>
  </si>
  <si>
    <r>
      <rPr>
        <b/>
        <sz val="14"/>
        <rFont val="Times New Roman"/>
        <family val="1"/>
        <charset val="204"/>
      </rPr>
      <t xml:space="preserve">Исполнено. </t>
    </r>
    <r>
      <rPr>
        <sz val="14"/>
        <rFont val="Times New Roman"/>
        <family val="1"/>
        <charset val="204"/>
      </rPr>
      <t>Модернизация портала осуществлена.</t>
    </r>
  </si>
  <si>
    <t>«Организация производства легированного алюминия» (ТОО «Giesenhaus»)</t>
  </si>
  <si>
    <r>
      <rPr>
        <b/>
        <sz val="14"/>
        <rFont val="Times New Roman"/>
        <family val="1"/>
        <charset val="204"/>
      </rPr>
      <t>Исполнено.</t>
    </r>
    <r>
      <rPr>
        <sz val="14"/>
        <rFont val="Times New Roman"/>
        <family val="1"/>
        <charset val="204"/>
      </rPr>
      <t xml:space="preserve"> Производство введено в эксплуатацию в рамках Телемоста с участием Главы государства </t>
    </r>
    <r>
      <rPr>
        <sz val="12"/>
        <rFont val="Times New Roman"/>
        <family val="1"/>
        <charset val="204"/>
      </rPr>
      <t xml:space="preserve"> </t>
    </r>
    <r>
      <rPr>
        <i/>
        <sz val="12"/>
        <rFont val="Times New Roman"/>
        <family val="1"/>
        <charset val="204"/>
      </rPr>
      <t>(6 декабря 2017 года)</t>
    </r>
    <r>
      <rPr>
        <sz val="12"/>
        <rFont val="Times New Roman"/>
        <family val="1"/>
        <charset val="204"/>
      </rPr>
      <t xml:space="preserve">. </t>
    </r>
    <r>
      <rPr>
        <sz val="14"/>
        <rFont val="Times New Roman"/>
        <family val="1"/>
        <charset val="204"/>
      </rPr>
      <t>Импортозамещающее предприятие по производству легированного алюминия.  Производство является якорным в развитии алюминиевого кластера региона.</t>
    </r>
  </si>
  <si>
    <t>«Производство автомобильных легкосплавных колес» (ТОО «КиК Павлодар»)</t>
  </si>
  <si>
    <r>
      <rPr>
        <b/>
        <sz val="14"/>
        <rFont val="Times New Roman"/>
        <family val="1"/>
        <charset val="204"/>
      </rPr>
      <t xml:space="preserve">Исполнено. </t>
    </r>
    <r>
      <rPr>
        <sz val="14"/>
        <rFont val="Times New Roman"/>
        <family val="1"/>
        <charset val="204"/>
      </rPr>
      <t xml:space="preserve">Производство введено в эксплуатацию в рамках Телемоста с участием Главы государства </t>
    </r>
    <r>
      <rPr>
        <i/>
        <sz val="12"/>
        <rFont val="Times New Roman"/>
        <family val="1"/>
        <charset val="204"/>
      </rPr>
      <t xml:space="preserve"> (6 декабря 2017 года).</t>
    </r>
    <r>
      <rPr>
        <sz val="14"/>
        <rFont val="Times New Roman"/>
        <family val="1"/>
        <charset val="204"/>
      </rPr>
      <t xml:space="preserve"> </t>
    </r>
    <r>
      <rPr>
        <sz val="16"/>
        <rFont val="Times New Roman"/>
        <family val="1"/>
        <charset val="204"/>
      </rPr>
      <t>Импортозамещающее предприятие по выпуску алюминиевых автомобильных дисков. 
Производство является якорным в развитии алюминиевого кластера региона.</t>
    </r>
  </si>
  <si>
    <t>20</t>
  </si>
  <si>
    <r>
      <rPr>
        <b/>
        <sz val="14"/>
        <color indexed="8"/>
        <rFont val="Times New Roman"/>
        <family val="1"/>
        <charset val="204"/>
      </rPr>
      <t>Исполнено.</t>
    </r>
    <r>
      <rPr>
        <sz val="14"/>
        <color indexed="8"/>
        <rFont val="Times New Roman"/>
        <family val="1"/>
        <charset val="204"/>
      </rPr>
      <t xml:space="preserve">  Подготовлены положительные заключения на концепции, конкурсные документации и проекты договоров по 9-ти проектам ГЧП (из них 4 - сверх плана), а также размещены извещения о реализации проектов ГЧП: 
1) Передача в доверительное управление без права выкупа КГП на ПХВ «Поликлиника №1 г. Экибастуза»; 
2) Модернизация и эксплуатация электрических сетей наружного освещения в городе Экибастуз;
3) Модернизация и эксплуатация уличного освещения города Павлодар; 
4) Модернизация объектов здравоохранения Павлодарской области оборудованием для отделений анестезиологии, реанимации и интенсивной терапии;
 5) Организация социальных услуг для лиц достигших пенсионного возраста на базе дома отдыха «Черноярская жемчужина» для Павлодарской области;  6) Реконструкция помещений здания КГП на ПХВ «Павлодарская городская больница №1» с установкой компьютерного томографа и эксплуатация;
7) Реконструкция помещений здания КГП на ПХВ «Экибастузская городская больница» с установкой компьютерного томографа и эксплуатация; 
8) Передача в доверительное управление без права выкупа врачебной амбулатории с. Павлодарское;
9) Передача в доверительное управление без права выкупа врачебной амбулатории с. Кенжеколь.
</t>
    </r>
  </si>
  <si>
    <r>
      <rPr>
        <b/>
        <sz val="14"/>
        <color rgb="FFFF0000"/>
        <rFont val="Times New Roman"/>
        <family val="1"/>
        <charset val="204"/>
      </rPr>
      <t xml:space="preserve">Не исполнено. </t>
    </r>
    <r>
      <rPr>
        <sz val="14"/>
        <color indexed="8"/>
        <rFont val="Times New Roman"/>
        <family val="1"/>
        <charset val="204"/>
      </rPr>
      <t>В 31 опорном селе по данным акиматов городов и районов области численность населения на 01.01.2018 г. составила 43,4 тыс.человек; в 9 опорных селах, расположенных на приграничных территориях - 8,1 тыс.человек. Причины неисполнения: отток населения из сельской местности, особенно молодежи, в основном в связи с получением среднего специального и высшего образования в городах области, отсутствием работы и низкой заработной платой в сельском хозяйстве.</t>
    </r>
  </si>
  <si>
    <r>
      <rPr>
        <b/>
        <sz val="14"/>
        <color indexed="8"/>
        <rFont val="Times New Roman"/>
        <family val="1"/>
        <charset val="204"/>
      </rPr>
      <t>Исполнено.</t>
    </r>
    <r>
      <rPr>
        <sz val="14"/>
        <color indexed="8"/>
        <rFont val="Times New Roman"/>
        <family val="1"/>
        <charset val="204"/>
      </rPr>
      <t xml:space="preserve"> За 2017 год реализовано 290 мероприятий на сумму 6833,7млн. тенге. Создано 2068 рабочих мест. </t>
    </r>
  </si>
  <si>
    <r>
      <rPr>
        <b/>
        <sz val="14"/>
        <color indexed="8"/>
        <rFont val="Times New Roman"/>
        <family val="1"/>
        <charset val="204"/>
      </rPr>
      <t>Исполнено.</t>
    </r>
    <r>
      <rPr>
        <sz val="14"/>
        <color indexed="8"/>
        <rFont val="Times New Roman"/>
        <family val="1"/>
        <charset val="204"/>
      </rPr>
      <t xml:space="preserve"> За 2017 год реализовано 692 мероприятия на сумму 8554,7 млн.тенге, создано 710 рабочих мест.  Реализация мероприятий по развитию опорных СНП  осуществляется в рамках Программ развития террриторий городов и районов.  </t>
    </r>
  </si>
  <si>
    <t>Статданные за 2017 год будут представлены в марте 2018 года.</t>
  </si>
  <si>
    <r>
      <rPr>
        <b/>
        <sz val="14"/>
        <rFont val="Times New Roman"/>
        <family val="1"/>
        <charset val="204"/>
      </rPr>
      <t>Исполнено.</t>
    </r>
    <r>
      <rPr>
        <sz val="14"/>
        <rFont val="Times New Roman"/>
        <family val="1"/>
        <charset val="204"/>
      </rPr>
      <t xml:space="preserve"> Для молодежных общественных организаций области в рамках государственного социального заказа в 2017 году разыграно  21 лотов (это комплекс, который объединяет более 300 мероприятий из них 45% обучающие тренинги, семинары, лекции, 20% летние и студенческие лагеря, флеш-мобы, конкурсы, турниры, около 20% летнее трудоустройство в рамках «Жасыл Ел», 15% - концерты, фестивали, форумы, конференции).</t>
    </r>
  </si>
  <si>
    <t>Стат.данные</t>
  </si>
  <si>
    <r>
      <rPr>
        <b/>
        <sz val="14"/>
        <rFont val="Times New Roman"/>
        <family val="1"/>
        <charset val="204"/>
      </rPr>
      <t xml:space="preserve">Исполнено. </t>
    </r>
    <r>
      <rPr>
        <sz val="14"/>
        <rFont val="Times New Roman"/>
        <family val="1"/>
        <charset val="204"/>
      </rPr>
      <t>В 2017 году социологическое исследование проведено ТОО «Инновационный Евразийский университет» в рамках государственного социального заказа управления внутренней политики Павлодарской области.</t>
    </r>
  </si>
  <si>
    <r>
      <rPr>
        <b/>
        <sz val="14"/>
        <rFont val="Times New Roman"/>
        <family val="1"/>
        <charset val="204"/>
      </rPr>
      <t>Исполнено.</t>
    </r>
    <r>
      <rPr>
        <sz val="14"/>
        <rFont val="Times New Roman"/>
        <family val="1"/>
        <charset val="204"/>
      </rPr>
      <t xml:space="preserve"> В 2017 году инспекторами Центра развития молодежных инициатив  проведено 37335 по актуальным вопросам. (содействие  в решении жилищных вопросов, развитие молодежного предпринимательства, оказание юридической и психологической помощи молодым людям и молодым семьям, содействие в трудоустройстве, профориентационная работа). 
</t>
    </r>
  </si>
  <si>
    <r>
      <rPr>
        <b/>
        <sz val="14"/>
        <rFont val="Times New Roman"/>
        <family val="1"/>
        <charset val="204"/>
      </rPr>
      <t xml:space="preserve">Исполнено. </t>
    </r>
    <r>
      <rPr>
        <sz val="14"/>
        <rFont val="Times New Roman"/>
        <family val="1"/>
        <charset val="204"/>
      </rPr>
      <t>Детей и подростков занимающихся физической культурой и спортом составил 24441 чел. Численность учащихся в общеобразовательных школах на 2016-2017 учебный год составил - 98562 (24441 /98562 х 100% = 24,6%).</t>
    </r>
  </si>
  <si>
    <r>
      <rPr>
        <b/>
        <sz val="14"/>
        <rFont val="Times New Roman"/>
        <family val="1"/>
        <charset val="204"/>
      </rPr>
      <t xml:space="preserve">Исполнено. </t>
    </r>
    <r>
      <rPr>
        <sz val="14"/>
        <rFont val="Times New Roman"/>
        <family val="1"/>
        <charset val="204"/>
      </rPr>
      <t>Число занимающихся физической культурой и спортом в области составляет 228457 человек, в том числе 69455 человек в сельской местности.</t>
    </r>
    <r>
      <rPr>
        <i/>
        <sz val="12"/>
        <rFont val="Times New Roman"/>
        <family val="1"/>
        <charset val="204"/>
      </rPr>
      <t xml:space="preserve"> </t>
    </r>
    <r>
      <rPr>
        <sz val="14"/>
        <rFont val="Times New Roman"/>
        <family val="1"/>
        <charset val="204"/>
      </rPr>
      <t>Численность населения Павлодарской области по состоянию на 01.10.2017г. составила 755,3 тыс.чел. (228457/ 755324 х 100% = 30,2%).</t>
    </r>
  </si>
  <si>
    <r>
      <rPr>
        <b/>
        <sz val="14"/>
        <rFont val="Times New Roman"/>
        <family val="1"/>
        <charset val="204"/>
      </rPr>
      <t xml:space="preserve">Исполнен. </t>
    </r>
    <r>
      <rPr>
        <sz val="14"/>
        <rFont val="Times New Roman"/>
        <family val="1"/>
        <charset val="204"/>
      </rPr>
      <t>Приобретено 375 единиц инвентаря для 4 спортивных организаций на сумму 49,8 млн.тенге.</t>
    </r>
  </si>
  <si>
    <r>
      <rPr>
        <b/>
        <sz val="14"/>
        <rFont val="Times New Roman"/>
        <family val="1"/>
        <charset val="204"/>
      </rPr>
      <t>Исполнен.</t>
    </r>
    <r>
      <rPr>
        <sz val="14"/>
        <rFont val="Times New Roman"/>
        <family val="1"/>
        <charset val="204"/>
      </rPr>
      <t xml:space="preserve"> За отчетный год сборные команды области по различным видам спорта приняли участие более 900 учебно-тренировочных сборах и республиканских соревнованиях с охватом более 14000 чел., в 150 международных стартах – более 400 человек.  На международных и республиканских соревнованиях спортсменами области завоеваны 1435 медаль, в том числе: 497 золотых, 426 серебряных, 512 бронзовых.</t>
    </r>
  </si>
  <si>
    <r>
      <rPr>
        <b/>
        <sz val="14"/>
        <rFont val="Times New Roman"/>
        <family val="1"/>
        <charset val="204"/>
      </rPr>
      <t>Исполнен.</t>
    </r>
    <r>
      <rPr>
        <sz val="14"/>
        <rFont val="Times New Roman"/>
        <family val="1"/>
        <charset val="204"/>
      </rPr>
      <t xml:space="preserve"> Согласно утвержденным приказом Председателя Агентства Республики Казахстан по делам спорта и физической культуры  от 25 июля 2014 года № 288 "Правила  перехода спортсмена из одной физкультурно-спортивной организации в другую физкультурно-спортивную организацию" и в связи со снижением спортивных результатов уменьшилось количество  спортсменов получающих ежемесячное денежное содержание.</t>
    </r>
  </si>
  <si>
    <r>
      <rPr>
        <b/>
        <sz val="14"/>
        <rFont val="Times New Roman"/>
        <family val="1"/>
        <charset val="204"/>
      </rPr>
      <t>Исполнен.</t>
    </r>
    <r>
      <rPr>
        <sz val="14"/>
        <rFont val="Times New Roman"/>
        <family val="1"/>
        <charset val="204"/>
      </rPr>
      <t xml:space="preserve"> 1352 инвалидов с поражением органов зрения, слуха, опорно-двигательного аппарата по 17 видам спорта и учащиеся по программе «Спешиалолимпикс» привлечены к систематическим занятиям физкультурой и спортом.  По различным видам инвалидного спорта проведено 12 областных соревнований, а также приняли участие в  12 международных, в 8 республиканских стартах, где завоевали 39 золотых, 31 серебряных, 24  бронзовых медалей.</t>
    </r>
  </si>
  <si>
    <r>
      <rPr>
        <b/>
        <sz val="14"/>
        <rFont val="Times New Roman"/>
        <family val="1"/>
        <charset val="204"/>
      </rPr>
      <t xml:space="preserve">Исполнено. </t>
    </r>
    <r>
      <rPr>
        <sz val="14"/>
        <rFont val="Times New Roman"/>
        <family val="1"/>
        <charset val="204"/>
      </rPr>
      <t>За отчетный период проведено 225 областных спортивно-массовых мероприятий.</t>
    </r>
  </si>
  <si>
    <r>
      <rPr>
        <b/>
        <sz val="14"/>
        <color indexed="8"/>
        <rFont val="Times New Roman"/>
        <family val="1"/>
        <charset val="204"/>
      </rPr>
      <t>Исполнено.</t>
    </r>
    <r>
      <rPr>
        <sz val="14"/>
        <color indexed="8"/>
        <rFont val="Times New Roman"/>
        <family val="1"/>
        <charset val="204"/>
      </rPr>
      <t xml:space="preserve"> Указом Президента Республики Казахстан от 4 декабря 2015 года № 126 внесены изменения в Государственную программу развития и функционирования языков в Республике Казахстан на 2011-2020 годы. В связи с тем, что в целевых индикаторах «доля взрослого населения» заменена на «долю населения», увеличены фактические показатели доли взрослого населения, владеющего государственным языком. В настоящее время Комитетом по развитию языков и общественно-политической работы Министерства культуры и спорта Республики Казахстан ведется работа по внесению изменений в  базовый перечень целевых индикаторов. </t>
    </r>
  </si>
  <si>
    <r>
      <rPr>
        <b/>
        <sz val="14"/>
        <color indexed="8"/>
        <rFont val="Times New Roman"/>
        <family val="1"/>
        <charset val="204"/>
      </rPr>
      <t xml:space="preserve">Исполнено. </t>
    </r>
    <r>
      <rPr>
        <sz val="14"/>
        <color indexed="8"/>
        <rFont val="Times New Roman"/>
        <family val="1"/>
        <charset val="204"/>
      </rPr>
      <t xml:space="preserve">Проведено 4 заседания рабочей группы по дальнейшему совершенствованию государственной языковой политики с заслушиванием руководителей государственных органов и предприятий. Доля документооборота на государственном языке  в местных исполнительных органах области за 2017 год составила 100 %. В результате систематически проводимых рейдов, мониторинговых мероприятий и пропагандистско-разъяснительной работы с каждым годом уменьшается количество нарушений в сфере рекламы и визуальной информации. Так, в целях контроля исполнения статьи 21 Закона РК «О языках в Республике Казахстан» было  охвачено  9186 объектов и направлено 301 рекомендательных письма. Управлением постоянно осуществлялся контроль за исполнением языкового законодательства в сфере обслуживания торговли: независимо от форм собственности в торговых центрах, магазинах, киосках, столовых и ресторанах (обслуживание, наименование товаров, меню и др.)  </t>
    </r>
  </si>
  <si>
    <t>264.002.000</t>
  </si>
  <si>
    <r>
      <rPr>
        <b/>
        <sz val="14"/>
        <color indexed="8"/>
        <rFont val="Times New Roman"/>
        <family val="1"/>
        <charset val="204"/>
      </rPr>
      <t>Исполнено.</t>
    </r>
    <r>
      <rPr>
        <sz val="14"/>
        <color indexed="8"/>
        <rFont val="Times New Roman"/>
        <family val="1"/>
        <charset val="204"/>
      </rPr>
      <t xml:space="preserve"> За счет целевого использования бюджетных средств были организованы курсы казахского языка для всех категорий граждан. В 2017 году 10570 обучено государственному языку (в рамках программы 549 - все категории граждан,  75 - госслужащие английскому языку). Так в апреле прошлого года года в селе Байгамут Благовещенского района Алтайского края Российской Федерации были организованы бесплатные курсы казахского языка.
 На курсы были привлечены 50 представителей казахской диаспоры, которые наряду с обучением знакомились с обычаями и традициями казахского народа. Занятия проводились в юртах с созданием самобытного казахского калорита, способствующего изучению истории, культуры и национальных особенностей казахского народа. На церемонии открытия российским соотечественникам от управления были вручены уникальные аудиовизуальные комплекты интерактивного учебно-методического пособия «Даналық әліппесі». В течение 10 дней слушатели осваивали язык по новым инновационным технологиям «Интенсивный курс казахского языка» и «Флеш-тренинговая технология», в ходе занятий были созданы условия реальной языковой среды с ситуативным процессом общения на казахском языке. В завершении курсов всем участникам был роздан раздаточный материал, включающий учебно-методический комплекс (диск+учебник по казахскому языку).
</t>
    </r>
  </si>
  <si>
    <r>
      <rPr>
        <b/>
        <sz val="14"/>
        <color indexed="8"/>
        <rFont val="Times New Roman"/>
        <family val="1"/>
        <charset val="204"/>
      </rPr>
      <t xml:space="preserve">Исполнено. </t>
    </r>
    <r>
      <rPr>
        <sz val="14"/>
        <color indexed="8"/>
        <rFont val="Times New Roman"/>
        <family val="1"/>
        <charset val="204"/>
      </rPr>
      <t>Ежегодно среди жителей 3-х городов и 10 районов Павлодарской области проводятся социологические исследования на языковую ситуацию. Социологическими исследованиями охвачено население области в возрасте от 18 до 60 лет. По результатам исследований  были выпущены брошюры в количестве 100 штук. Данные пособия розданы по городам и районам, государственным органам, а также высшим учебным заведениям.</t>
    </r>
  </si>
  <si>
    <r>
      <rPr>
        <b/>
        <sz val="14"/>
        <rFont val="Times New Roman"/>
        <family val="1"/>
        <charset val="204"/>
      </rPr>
      <t xml:space="preserve">Исполнено. </t>
    </r>
    <r>
      <rPr>
        <sz val="14"/>
        <rFont val="Times New Roman"/>
        <family val="1"/>
        <charset val="204"/>
      </rPr>
      <t xml:space="preserve">В целях пропаганды широкого применения государственного языка в средствах массовой информации на телеканале «Казахстан-Павлодар» было выпущено в эфир 10 информационно-познавательных программ «Туған тіл – байлығым!» по 10 минут, 7 рекламно-имиджевых роликов «Государственная языковая политика в Республике Казахстан». 22 сентября 2017 года прошло заключительное мероприятие «Язык – средство дружбы». Целью проведения фестиваля является популяризация традиций и обычаев различных национальных культур, пропаганда толерантности, повышение интереса молодежи к изучению языков и культур, представленных в нашей стране и показать многообразие языков уникальность и ценность каждого из них. </t>
    </r>
  </si>
  <si>
    <r>
      <rPr>
        <b/>
        <sz val="14"/>
        <color indexed="8"/>
        <rFont val="Times New Roman"/>
        <family val="1"/>
        <charset val="204"/>
      </rPr>
      <t>Исполнено.</t>
    </r>
    <r>
      <rPr>
        <sz val="14"/>
        <color indexed="8"/>
        <rFont val="Times New Roman"/>
        <family val="1"/>
        <charset val="204"/>
      </rPr>
      <t xml:space="preserve"> По заказу УВП в 2017 г. ТОО ИнЕУ во втором полугодии было проведено социологическое исследование по изучению состояния развития гражданского общества. Значительная часть населения области поддерживает стратегию развития гражданского общества и деятельность государственных органов в ее формировании. (85,7%) респондентов положительно оценивает взаимоотношения институтов гражданского общества (НПО, ЭКО, партии, СМИ) и государства.</t>
    </r>
  </si>
  <si>
    <r>
      <rPr>
        <b/>
        <sz val="14"/>
        <color indexed="8"/>
        <rFont val="Times New Roman"/>
        <family val="1"/>
        <charset val="204"/>
      </rPr>
      <t xml:space="preserve">Исполнено. </t>
    </r>
    <r>
      <rPr>
        <sz val="14"/>
        <color indexed="8"/>
        <rFont val="Times New Roman"/>
        <family val="1"/>
        <charset val="204"/>
      </rPr>
      <t xml:space="preserve">По итогам проведенных социологических исследований большинство респондентов (95,3%) оценивают государственную политику по сохранению межэтнического согласия положительно. Результаты опроса свидетельствует о сбалансированной межэтнической и межконфессиональной внутренней политике, проводимой государством. </t>
    </r>
  </si>
  <si>
    <r>
      <rPr>
        <b/>
        <sz val="14"/>
        <color indexed="8"/>
        <rFont val="Times New Roman"/>
        <family val="1"/>
        <charset val="204"/>
      </rPr>
      <t xml:space="preserve">Исполнено. </t>
    </r>
    <r>
      <rPr>
        <sz val="14"/>
        <color indexed="8"/>
        <rFont val="Times New Roman"/>
        <family val="1"/>
        <charset val="204"/>
      </rPr>
      <t>В 2017 году управлением внутренней политики проведено 41 социологическое исследование по 18 темам. Исполнителем заказа по итогам открытого конкурса по государственным закупкам услуг на проведение социологических исследований определено ТОО "Инновационный Евразийский университет". 6,0-экономия по итогам проведения государственных закупок.</t>
    </r>
  </si>
  <si>
    <r>
      <rPr>
        <b/>
        <sz val="14"/>
        <color indexed="8"/>
        <rFont val="Times New Roman"/>
        <family val="1"/>
        <charset val="204"/>
      </rPr>
      <t>Исполнено.</t>
    </r>
    <r>
      <rPr>
        <sz val="14"/>
        <color indexed="8"/>
        <rFont val="Times New Roman"/>
        <family val="1"/>
        <charset val="204"/>
      </rPr>
      <t xml:space="preserve"> В 2017 году государственный социальный заказ управлением внутренней политики был реализован по 15 лотам.  Услугами НПО в рамках реализации социально значимых проектов охвачено более 6 тыс. человек. 0,9-экономия по итогам проведения государственных закупок.</t>
    </r>
  </si>
  <si>
    <t>263.001.000</t>
  </si>
  <si>
    <t>9.3.</t>
  </si>
  <si>
    <t>центр по работе с жертвами бытового насилия</t>
  </si>
  <si>
    <r>
      <rPr>
        <b/>
        <sz val="14"/>
        <color indexed="8"/>
        <rFont val="Times New Roman"/>
        <family val="1"/>
        <charset val="204"/>
      </rPr>
      <t>Исполнено.</t>
    </r>
    <r>
      <rPr>
        <sz val="14"/>
        <color indexed="8"/>
        <rFont val="Times New Roman"/>
        <family val="1"/>
        <charset val="204"/>
      </rPr>
      <t xml:space="preserve"> Разработана проектно-сметная документация с положительным заключением экспертизы на реконструкцию гидромелиоративных систем на сумму 5 805 тыс. тенге и государственная экспертиза № EPVL-0132/17 от 30.12.2017 года на сумму 226 тыс. тенге. </t>
    </r>
  </si>
  <si>
    <r>
      <rPr>
        <b/>
        <sz val="14"/>
        <color indexed="8"/>
        <rFont val="Times New Roman"/>
        <family val="1"/>
        <charset val="204"/>
      </rPr>
      <t>Исполнено</t>
    </r>
    <r>
      <rPr>
        <sz val="14"/>
        <color indexed="8"/>
        <rFont val="Times New Roman"/>
        <family val="1"/>
        <charset val="204"/>
      </rPr>
      <t xml:space="preserve">.  Разработана проектно-сметная документация с положительным заключением экспертизы на реконструкцию гидромелиоративных систем составит 5 895 тыс. тенге и государственная экспертиза № EPVL-0133/17 от 30.12.2017 года на сумму 226 тыс. тенге. </t>
    </r>
  </si>
  <si>
    <r>
      <rPr>
        <b/>
        <sz val="14"/>
        <color indexed="8"/>
        <rFont val="Times New Roman"/>
        <family val="1"/>
        <charset val="204"/>
      </rPr>
      <t>Исполнено</t>
    </r>
    <r>
      <rPr>
        <sz val="14"/>
        <color indexed="8"/>
        <rFont val="Times New Roman"/>
        <family val="1"/>
        <charset val="204"/>
      </rPr>
      <t xml:space="preserve">.  Разработана проектно-сметная документация с положительным заключением экспертизы на реконструкцию гидромелиоративных систем составит 8 235 тыс. тенге и государственная экспертиза № EPVL-0130/17 от 30.12.2017 года на сумму 226 тыс. тенге. </t>
    </r>
  </si>
  <si>
    <r>
      <rPr>
        <b/>
        <sz val="14"/>
        <color indexed="8"/>
        <rFont val="Times New Roman"/>
        <family val="1"/>
        <charset val="204"/>
      </rPr>
      <t>Исполнено.</t>
    </r>
    <r>
      <rPr>
        <sz val="14"/>
        <color indexed="8"/>
        <rFont val="Times New Roman"/>
        <family val="1"/>
        <charset val="204"/>
      </rPr>
      <t xml:space="preserve">  Разработана проектно-сметная документация с положительным заключением экспертизы на реконструкцию гидромелиоративных систем составит 7 065 тыс. тенге и государственная экспертиза № EPVL-0131/17 от 30.12.2017 года на сумму 226 тыс. тенге. </t>
    </r>
  </si>
  <si>
    <r>
      <rPr>
        <b/>
        <sz val="14"/>
        <color rgb="FF0707B9"/>
        <rFont val="Times New Roman"/>
        <family val="1"/>
        <charset val="204"/>
      </rPr>
      <t>Частично исполнено.</t>
    </r>
    <r>
      <rPr>
        <sz val="14"/>
        <color theme="1"/>
        <rFont val="Times New Roman"/>
        <family val="1"/>
        <charset val="204"/>
      </rPr>
      <t xml:space="preserve"> За 8 месяцев 2017 года по программе «Сыбага» выдано кредитов на приобретение 965 голов КРС (48,3% от плана), «Кулан» - на 392 голов лошадей (78,4%), «Алтын асык» - 228 голов овец (22,8%). В связи с отстутствием финансовых средств АО "Аграрная кредитная корпорация" с августа 2017 года приостановлен прием заявок на приобретение КРС, МРС и лошадей.</t>
    </r>
  </si>
  <si>
    <t>Разработка и реализация ежегодных планов мероприятий по стабилизации ценовой ситуации на потребительском рынке области</t>
  </si>
  <si>
    <r>
      <t xml:space="preserve">Исполнено. </t>
    </r>
    <r>
      <rPr>
        <sz val="14"/>
        <color theme="1"/>
        <rFont val="Times New Roman"/>
        <family val="1"/>
        <charset val="204"/>
      </rPr>
      <t>Разработан и реализован план мероприятий по стабилизации ценовой ситуации  на потребительском рынке области на 2017  год.</t>
    </r>
  </si>
  <si>
    <t>Ведомственная отчетность МНЭ РК</t>
  </si>
  <si>
    <r>
      <rPr>
        <b/>
        <sz val="14"/>
        <rFont val="Times New Roman"/>
        <family val="1"/>
        <charset val="204"/>
      </rPr>
      <t xml:space="preserve">Исполнено. </t>
    </r>
    <r>
      <rPr>
        <sz val="14"/>
        <rFont val="Times New Roman"/>
        <family val="1"/>
        <charset val="204"/>
      </rPr>
      <t xml:space="preserve">В области функционируют 27 детско-юношеских спортивных школ, областная школа-интернат для одаренных в спорте детей, школа высшего спортивного мастерства и центр подготовки олимпийского резерва. В городах и районах области функционируют при отделах образования: дворовые клубы в г.Павлодаре - 16, г.Экибастузе – 14, 4 дворовых клуба на базе Дома детского творчества и 3 детско-подростковых клуба в г.Аксу, 5 детско-юношеских клубов физической подготовленности в Актогайском, Железинском, Иртышском, Лебяжинском и Успенском районах и при отделе физической культуры и спорта г.Павлодара - детско-молодежный центр, в состав которого входит 10 детско-подростковых клубов. Учебно-тренировочные занятия проводятся во внеурочное время на бесплатной основе. </t>
    </r>
  </si>
  <si>
    <r>
      <rPr>
        <b/>
        <sz val="14"/>
        <rFont val="Times New Roman"/>
        <family val="1"/>
        <charset val="204"/>
      </rPr>
      <t xml:space="preserve">Исполнено. </t>
    </r>
    <r>
      <rPr>
        <sz val="14"/>
        <rFont val="Times New Roman"/>
        <family val="1"/>
        <charset val="204"/>
      </rPr>
      <t>Стоимость проекта – 81,3 млрд. тенге, всего освоено – 43,46 млрд. тенге, в том числе в 2017 году - 618 млн.тенге,.
Демонтажные работы проведены на 85%. Ведутся строительно-монтажные работы котельного и турбинного отделений, ведется установка и монтаж электрофильтров. Срок завершения проекта - 2024 год.</t>
    </r>
  </si>
  <si>
    <r>
      <rPr>
        <b/>
        <sz val="14"/>
        <rFont val="Times New Roman"/>
        <family val="1"/>
        <charset val="204"/>
      </rPr>
      <t>Исполнено.</t>
    </r>
    <r>
      <rPr>
        <sz val="14"/>
        <rFont val="Times New Roman"/>
        <family val="1"/>
        <charset val="204"/>
      </rPr>
      <t xml:space="preserve"> В области реализованы Комплексные планы энергосбережения на 2012-2015 годы и на 2015-2017 годы, разработан Комплексный план энергосбережения на 2018-2021 годы, в котором предусмотрены 8 основных направлений со 143 мероприятиями. Предприятиями области в 2017 году реализованы мероприятия по энергосбережению, что позволило сэкономить 35 тыс.т.у.т., в том числе: 50,4 млн. кВтч электрической энергии и 77,7 тыс. Гкал тепловой энергии. Экономический эффект составил 617,4 млн.тенге. 
Министерством по инвестициям и развитию ежегодно проводится оценка деятельности местных исполнительных органов по проделанной работе в сфере энергосбережения и повышения энергоэффективности. Павлодарская область с 2012 по 2016 годы занимает первое место по оценке деятельности местных исполнительных органов по вопросам энергосбережения и повышения энергоэффективности.</t>
    </r>
  </si>
  <si>
    <r>
      <rPr>
        <b/>
        <sz val="14"/>
        <rFont val="Times New Roman"/>
        <family val="1"/>
        <charset val="204"/>
      </rPr>
      <t xml:space="preserve">Исполнено. </t>
    </r>
    <r>
      <rPr>
        <sz val="14"/>
        <rFont val="Times New Roman"/>
        <family val="1"/>
        <charset val="204"/>
      </rPr>
      <t>Стоимость проекта – 51,2 млрд.тенге, освоено - 38,81 млрд.тенге, в том числе в 2017 году – 6,45 млрд.тенге. 
Оборудование завезено в полном объеме, ведутся работы по сборке каркаса энергоблока, монтажу паропроводов в пределах котла, обмуровке и теплоизоляции котла, поузловой сборке турбины, монтажу газоходов и теплоизоляции бункеров, оборудования газораспределения и осадительных электродов, оборудования КИПиА в котельном и турбинном отделениях. Срок завершения проекта 2018 год.</t>
    </r>
  </si>
  <si>
    <r>
      <rPr>
        <b/>
        <sz val="14"/>
        <color indexed="8"/>
        <rFont val="Times New Roman"/>
        <family val="1"/>
        <charset val="204"/>
      </rPr>
      <t>Исполнено.</t>
    </r>
    <r>
      <rPr>
        <sz val="14"/>
        <color indexed="8"/>
        <rFont val="Times New Roman"/>
        <family val="1"/>
        <charset val="204"/>
      </rPr>
      <t xml:space="preserve"> В области аварийных и трехсменных школ нет.</t>
    </r>
  </si>
  <si>
    <r>
      <rPr>
        <b/>
        <sz val="14"/>
        <color indexed="8"/>
        <rFont val="Times New Roman"/>
        <family val="1"/>
        <charset val="204"/>
      </rPr>
      <t>Исполнено</t>
    </r>
    <r>
      <rPr>
        <sz val="14"/>
        <color indexed="8"/>
        <rFont val="Times New Roman"/>
        <family val="1"/>
        <charset val="204"/>
      </rPr>
      <t>. Наблюдается улучшение показателя количество выпускников, успешно освоивших образовательные программы. По итогам 2016-2017 учебного года по естественно-математическим дисциплинам показатель составляет - 66,1% (7478/11314).</t>
    </r>
  </si>
  <si>
    <r>
      <rPr>
        <b/>
        <sz val="14"/>
        <color indexed="8"/>
        <rFont val="Times New Roman"/>
        <family val="1"/>
        <charset val="204"/>
      </rPr>
      <t>Исполнено</t>
    </r>
    <r>
      <rPr>
        <sz val="14"/>
        <color indexed="8"/>
        <rFont val="Times New Roman"/>
        <family val="1"/>
        <charset val="204"/>
      </rPr>
      <t>. В области охват детей инклюзивным образованием от общего количества детей с особыми образовательными потребностями составляет 73,4%, из 6452 детей с особыми образовательными потребностями обучаются в спецклассах – 831, интегрированы в организации образования – 4738 (4738/6452).</t>
    </r>
  </si>
  <si>
    <r>
      <rPr>
        <b/>
        <sz val="14"/>
        <color indexed="8"/>
        <rFont val="Times New Roman"/>
        <family val="1"/>
        <charset val="204"/>
      </rPr>
      <t>Исполнено.</t>
    </r>
    <r>
      <rPr>
        <sz val="14"/>
        <color indexed="8"/>
        <rFont val="Times New Roman"/>
        <family val="1"/>
        <charset val="204"/>
      </rPr>
      <t xml:space="preserve"> В системе дошкольного образования на 1 января 2018 года в области функционирует 426 дошкольных организаций, в том числе 176  детских сада, 250 мини-центров. Охват дошкольным  воспитанием и обучением детей в возрасте от  3-х до 6 лет - 100% (31230). </t>
    </r>
  </si>
  <si>
    <r>
      <rPr>
        <b/>
        <sz val="14"/>
        <color indexed="8"/>
        <rFont val="Times New Roman"/>
        <family val="1"/>
        <charset val="204"/>
      </rPr>
      <t>Исполнено.</t>
    </r>
    <r>
      <rPr>
        <sz val="14"/>
        <color indexed="8"/>
        <rFont val="Times New Roman"/>
        <family val="1"/>
        <charset val="204"/>
      </rPr>
      <t xml:space="preserve"> Численность детей в возврасте 3-6 (7) лет, охваченных ДВО за счет развития сети частных ДО составляет 147 ребенка. Доля детей, охваченных дошкольным воспитанием и обучением в частных ДО - 0,4% (147/31230).
</t>
    </r>
  </si>
  <si>
    <r>
      <rPr>
        <b/>
        <sz val="14"/>
        <color theme="1"/>
        <rFont val="Times New Roman"/>
        <family val="1"/>
        <charset val="204"/>
      </rPr>
      <t>Исполнено.</t>
    </r>
    <r>
      <rPr>
        <sz val="14"/>
        <color theme="1"/>
        <rFont val="Times New Roman"/>
        <family val="1"/>
        <charset val="204"/>
      </rPr>
      <t xml:space="preserve">  На данный период доступность получения молодежью технического и профессионального образования в области осуществляют 50 организаций технического и профессионального образования с контингентом 20,6 тысяч учащихся, в том числе 35 - государственной формы собственности.  Доля трудоустроенных и выпускников учебных заведений технического и профессионального образования, обучившихся по государственному заказу и трудоустроенных в первый год после окончания обучения составляет 74,5%  из общего количества выпускников, обучившихся по государственному заказу (3552 чел.) трудоустроено - 2645 (2645/3552).</t>
    </r>
  </si>
  <si>
    <r>
      <rPr>
        <b/>
        <sz val="14"/>
        <color indexed="8"/>
        <rFont val="Times New Roman"/>
        <family val="1"/>
        <charset val="204"/>
      </rPr>
      <t xml:space="preserve">Исполнено. </t>
    </r>
    <r>
      <rPr>
        <sz val="14"/>
        <color indexed="8"/>
        <rFont val="Times New Roman"/>
        <family val="1"/>
        <charset val="204"/>
      </rPr>
      <t>Контингент обучающихся типичного возраста (14-24 лет) в 2017-2018 учебном году составил 15946 человек, относительно молодежи типичного возраста области - 90603 человека, доля охвата техническим и профессиональным образованием составляет 17,6% (15946/90603).</t>
    </r>
  </si>
  <si>
    <r>
      <rPr>
        <b/>
        <sz val="14"/>
        <color theme="1"/>
        <rFont val="Times New Roman"/>
        <family val="1"/>
        <charset val="204"/>
      </rPr>
      <t xml:space="preserve">Исполнено. </t>
    </r>
    <r>
      <rPr>
        <sz val="14"/>
        <color theme="1"/>
        <rFont val="Times New Roman"/>
        <family val="1"/>
        <charset val="204"/>
      </rPr>
      <t>В области функционирует 371 дневная государственная общеобразовательная школа. При этом не имеют школ 2 сельских населенных пункта - с.Шонай Баянаульского района, с.Бирлик Павлодарского района, в которых контингент детей школьного возраста составляет 90 и более детей. В целях обеспечения учащихся качественным образованием предусмотрена организация подвоза и места проживания в школах-интернатах. Для подвоза используется 3 единицы техники. Охват средним образованием составляет 100%. (371/373).</t>
    </r>
  </si>
  <si>
    <r>
      <rPr>
        <b/>
        <sz val="14"/>
        <color indexed="8"/>
        <rFont val="Times New Roman"/>
        <family val="1"/>
        <charset val="204"/>
      </rPr>
      <t>Исполнено.</t>
    </r>
    <r>
      <rPr>
        <sz val="14"/>
        <color indexed="8"/>
        <rFont val="Times New Roman"/>
        <family val="1"/>
        <charset val="204"/>
      </rPr>
      <t xml:space="preserve"> По данной программе финансируется 4 детских дома, 1 Дом юношества, 4 детских дома семейного типа, 2 детские деревни, 2 приюта с общим контингентом 537 воспитанников, 1 организация образования, которая осуществляет мероприятия по реабилитации и социальной адаптации детей, оставшихся без попечения родителей, со среднегодовым контингентом 20 человек.</t>
    </r>
  </si>
  <si>
    <r>
      <rPr>
        <b/>
        <sz val="14"/>
        <color theme="1"/>
        <rFont val="Times New Roman"/>
        <family val="1"/>
        <charset val="204"/>
      </rPr>
      <t>Исполнено.</t>
    </r>
    <r>
      <rPr>
        <b/>
        <sz val="14"/>
        <color rgb="FFFF0000"/>
        <rFont val="Times New Roman"/>
        <family val="1"/>
        <charset val="204"/>
      </rPr>
      <t xml:space="preserve"> </t>
    </r>
    <r>
      <rPr>
        <sz val="14"/>
        <color indexed="8"/>
        <rFont val="Times New Roman"/>
        <family val="1"/>
        <charset val="204"/>
      </rPr>
      <t xml:space="preserve">В 2017 году выпуск по госзаказу составил 3552 человека (без учета выпускников колледжей при ИТУ КУИС). Из них трудоустроены и заняты 3521 человек, что составляет 99,1%. </t>
    </r>
  </si>
  <si>
    <r>
      <rPr>
        <b/>
        <sz val="14"/>
        <color indexed="8"/>
        <rFont val="Times New Roman"/>
        <family val="1"/>
        <charset val="204"/>
      </rPr>
      <t>Исполнено.</t>
    </r>
    <r>
      <rPr>
        <sz val="14"/>
        <color indexed="8"/>
        <rFont val="Times New Roman"/>
        <family val="1"/>
        <charset val="204"/>
      </rPr>
      <t xml:space="preserve"> Государственный образовательный заказ на подготовку специалистов с техническим и профессиональным образованием на 2017-2018 учебный год составил - 3905  человек (из них для выпускников из южных регионов страны - 200).</t>
    </r>
  </si>
  <si>
    <r>
      <rPr>
        <b/>
        <sz val="14"/>
        <color indexed="8"/>
        <rFont val="Times New Roman"/>
        <family val="1"/>
        <charset val="204"/>
      </rPr>
      <t xml:space="preserve">Исполнено. </t>
    </r>
    <r>
      <rPr>
        <sz val="14"/>
        <color indexed="8"/>
        <rFont val="Times New Roman"/>
        <family val="1"/>
        <charset val="204"/>
      </rPr>
      <t>В рамках первого направления Программы в области предусмотрена подготовка кадров с техническим и профессиональным образованием с учетом потребностей рынка труда в количестве 1035 человек. Из 1035 человек на базе 9 классов обучается 655 человек, на базе 11 классов – 380, на государственном языке – 230. Всем участникам Программы предусмотрена ежемесячная стипендия в размере 16759 тенге, компенсация за проезд - 4 МРП в год, горячее питание – от 365 до 500 тенге в день.</t>
    </r>
  </si>
  <si>
    <r>
      <rPr>
        <b/>
        <sz val="14"/>
        <color indexed="8"/>
        <rFont val="Times New Roman"/>
        <family val="1"/>
        <charset val="204"/>
      </rPr>
      <t xml:space="preserve">Исполнено. </t>
    </r>
    <r>
      <rPr>
        <sz val="14"/>
        <color indexed="8"/>
        <rFont val="Times New Roman"/>
        <family val="1"/>
        <charset val="204"/>
      </rPr>
      <t>В 2017 году на организация питания, проживания и подвоза учащихся во время проведения ЕНТ предусмотрены средства - 6,9 млн. тенге.  Было задействовано 28 школьных автобусов, арендовано 14 единиц автотранспортных средств для 1529 выпускников.</t>
    </r>
  </si>
  <si>
    <r>
      <rPr>
        <b/>
        <sz val="14"/>
        <color indexed="8"/>
        <rFont val="Times New Roman"/>
        <family val="1"/>
        <charset val="204"/>
      </rPr>
      <t>Исполнено.</t>
    </r>
    <r>
      <rPr>
        <sz val="14"/>
        <color indexed="8"/>
        <rFont val="Times New Roman"/>
        <family val="1"/>
        <charset val="204"/>
      </rPr>
      <t xml:space="preserve"> В школах области проведено 256 классных часа, 102 конкурсов рисунков и плакатов, 96 тренинга, 87 лекций, 113 беседы, 63 выступлений агитбригад, 35 круглых столов, 18 викторин, 12 видеофильмов, 16 семинаров, 15 лекций для родителей по темам «Горькая правда о пиве и энергетических напитках», «Безвредного табака не бывает», «Вредным привычкам – нет!», «Отрицательное влияние алкоголя и табака на человека», «Профилактика употребления ПАВ», «Денсаулық – зор байлық», «Избавимся от вредных привычек» с общим охватом 68974 учащихся,  5698 педагогов, 9863 родителей. </t>
    </r>
  </si>
  <si>
    <r>
      <rPr>
        <b/>
        <sz val="14"/>
        <color indexed="8"/>
        <rFont val="Times New Roman"/>
        <family val="1"/>
        <charset val="204"/>
      </rPr>
      <t>Исполнено</t>
    </r>
    <r>
      <rPr>
        <sz val="14"/>
        <color indexed="8"/>
        <rFont val="Times New Roman"/>
        <family val="1"/>
        <charset val="204"/>
      </rPr>
      <t>. На базе учебных заведений в системе организована работа более 4335 кружков, клубов по различным направлениям деятельности, в которых охвачено свыше 55,1 тысяч детей, работают 3491 спортивных секций, где занимается 64,1 тысяч учащихся.</t>
    </r>
  </si>
  <si>
    <r>
      <rPr>
        <b/>
        <sz val="14"/>
        <color indexed="8"/>
        <rFont val="Times New Roman"/>
        <family val="1"/>
        <charset val="204"/>
      </rPr>
      <t>Исполнено.</t>
    </r>
    <r>
      <rPr>
        <sz val="14"/>
        <color indexed="8"/>
        <rFont val="Times New Roman"/>
        <family val="1"/>
        <charset val="204"/>
      </rPr>
      <t xml:space="preserve"> За 2017 год в органы занятости обратилось 25532 человека. Трудоустроено 20491 человек (20491/25532).</t>
    </r>
  </si>
  <si>
    <r>
      <rPr>
        <b/>
        <sz val="14"/>
        <color indexed="8"/>
        <rFont val="Times New Roman"/>
        <family val="1"/>
        <charset val="204"/>
      </rPr>
      <t xml:space="preserve">Исполнено. </t>
    </r>
    <r>
      <rPr>
        <sz val="14"/>
        <color indexed="8"/>
        <rFont val="Times New Roman"/>
        <family val="1"/>
        <charset val="204"/>
      </rPr>
      <t xml:space="preserve">За 2017 год в органы занятости обратилось 15995 человек. Трудоустроено на постоянную работу из числа безработных - 8508 человек, из числа самостоятельно занятых - 1791. Всего трудоустроено 10299 человек. 
</t>
    </r>
  </si>
  <si>
    <r>
      <rPr>
        <b/>
        <sz val="14"/>
        <color indexed="8"/>
        <rFont val="Times New Roman"/>
        <family val="1"/>
        <charset val="204"/>
      </rPr>
      <t>Исполнено.</t>
    </r>
    <r>
      <rPr>
        <sz val="14"/>
        <color indexed="8"/>
        <rFont val="Times New Roman"/>
        <family val="1"/>
        <charset val="204"/>
      </rPr>
      <t xml:space="preserve"> За 2017 год из числа обратившихся за содействием в занятости трудоустроено 286 инвалидов трудоспособного возраста.</t>
    </r>
  </si>
  <si>
    <r>
      <rPr>
        <b/>
        <sz val="14"/>
        <color indexed="8"/>
        <rFont val="Times New Roman"/>
        <family val="1"/>
        <charset val="204"/>
      </rPr>
      <t>Исполнено.</t>
    </r>
    <r>
      <rPr>
        <sz val="14"/>
        <color indexed="8"/>
        <rFont val="Times New Roman"/>
        <family val="1"/>
        <charset val="204"/>
      </rPr>
      <t xml:space="preserve"> На 1 января 2018 года действует 630 разрешений на привлечение иностранных граждан, в том числе по I, II, III категориям – 314. (314/630)</t>
    </r>
  </si>
  <si>
    <r>
      <rPr>
        <b/>
        <sz val="14"/>
        <color indexed="8"/>
        <rFont val="Times New Roman"/>
        <family val="1"/>
        <charset val="204"/>
      </rPr>
      <t xml:space="preserve">Исполнено. </t>
    </r>
    <r>
      <rPr>
        <sz val="14"/>
        <color indexed="8"/>
        <rFont val="Times New Roman"/>
        <family val="1"/>
        <charset val="204"/>
      </rPr>
      <t xml:space="preserve">По состоянию на 1 января  2018 года адресная  социальная помощь по области оказана 522 малообеспеченным гражданам.  Доля трудоспособных граждан данной помощи составляет 26,2% </t>
    </r>
  </si>
  <si>
    <r>
      <rPr>
        <b/>
        <sz val="14"/>
        <color indexed="8"/>
        <rFont val="Times New Roman"/>
        <family val="1"/>
        <charset val="204"/>
      </rPr>
      <t>Исполнено.</t>
    </r>
    <r>
      <rPr>
        <sz val="14"/>
        <color indexed="8"/>
        <rFont val="Times New Roman"/>
        <family val="1"/>
        <charset val="204"/>
      </rPr>
      <t xml:space="preserve"> На 1 января 2018 года специальными социальными услугами охвачено 9945 человек, в очереди на их получение состоят 115 человек. 9945/(9945+115).</t>
    </r>
  </si>
  <si>
    <r>
      <rPr>
        <b/>
        <sz val="14"/>
        <color indexed="8"/>
        <rFont val="Times New Roman"/>
        <family val="1"/>
        <charset val="204"/>
      </rPr>
      <t>Исполнено.</t>
    </r>
    <r>
      <rPr>
        <sz val="14"/>
        <color indexed="8"/>
        <rFont val="Times New Roman"/>
        <family val="1"/>
        <charset val="204"/>
      </rPr>
      <t xml:space="preserve"> Силами неправительственного сектора специальными социальными услугами  по состоянию на 1 января 2018 года охвачены 1499 человек, в том числе в условиях полустационара 911 человек, в условиях ухода на дому 563 человек и 25 человек ЖТЛ. В 2017 году в рамках ГЧП  открыт центр реабилитации для престарелых лиц на базе отдыха Черноярская жемчужина.</t>
    </r>
  </si>
  <si>
    <r>
      <rPr>
        <b/>
        <sz val="14"/>
        <color indexed="8"/>
        <rFont val="Times New Roman"/>
        <family val="1"/>
        <charset val="204"/>
      </rPr>
      <t xml:space="preserve">Исполнено. </t>
    </r>
    <r>
      <rPr>
        <sz val="14"/>
        <color indexed="8"/>
        <rFont val="Times New Roman"/>
        <family val="1"/>
        <charset val="204"/>
      </rPr>
      <t>Всего по области паспортизировано 1559 объектов, из них 1350 объектов - частично адаптированно за счет средств балансодержателя зданий.</t>
    </r>
  </si>
  <si>
    <r>
      <rPr>
        <b/>
        <sz val="14"/>
        <rFont val="Times New Roman"/>
        <family val="1"/>
        <charset val="204"/>
      </rPr>
      <t xml:space="preserve">Исполнено. </t>
    </r>
    <r>
      <rPr>
        <sz val="14"/>
        <rFont val="Times New Roman"/>
        <family val="1"/>
        <charset val="204"/>
      </rPr>
      <t xml:space="preserve">За 2017 год на социальные рабочие места  трудоустроено 914 безработных (план - 468). </t>
    </r>
  </si>
  <si>
    <t>06.451.002</t>
  </si>
  <si>
    <r>
      <rPr>
        <b/>
        <sz val="14"/>
        <rFont val="Times New Roman"/>
        <family val="1"/>
        <charset val="204"/>
      </rPr>
      <t xml:space="preserve">Исполнено. </t>
    </r>
    <r>
      <rPr>
        <sz val="14"/>
        <rFont val="Times New Roman"/>
        <family val="1"/>
        <charset val="204"/>
      </rPr>
      <t xml:space="preserve">На  молодежную практику трудоустроено 368 человека (план - 288). </t>
    </r>
  </si>
  <si>
    <r>
      <rPr>
        <b/>
        <sz val="14"/>
        <color indexed="8"/>
        <rFont val="Times New Roman"/>
        <family val="1"/>
        <charset val="204"/>
      </rPr>
      <t xml:space="preserve">Исполнено. </t>
    </r>
    <r>
      <rPr>
        <sz val="14"/>
        <color indexed="8"/>
        <rFont val="Times New Roman"/>
        <family val="1"/>
        <charset val="204"/>
      </rPr>
      <t>Трансляция видеороликов на местных телеканалах 2 шт,  изготовленных билбордов по разъяснению "Программы развития продуктивной занятости и массового предпринимательства" - 36 шт, размещение на местных телеканалах новостных сюжетов или других информационных материалов - 32 шт,  изготовление информационных материалов (буклетов, информационных листовок) - 18298 шт.</t>
    </r>
  </si>
  <si>
    <t xml:space="preserve">256.017.011 </t>
  </si>
  <si>
    <r>
      <rPr>
        <b/>
        <sz val="14"/>
        <color indexed="8"/>
        <rFont val="Times New Roman"/>
        <family val="1"/>
        <charset val="204"/>
      </rPr>
      <t>Исполнено.</t>
    </r>
    <r>
      <rPr>
        <sz val="14"/>
        <color indexed="8"/>
        <rFont val="Times New Roman"/>
        <family val="1"/>
        <charset val="204"/>
      </rPr>
      <t xml:space="preserve"> Введение стандартов специальных социальных услуг в  центрах по работе с жертвами  бытового насилия, охвачено 18 человек.</t>
    </r>
  </si>
  <si>
    <r>
      <rPr>
        <b/>
        <sz val="14"/>
        <color indexed="8"/>
        <rFont val="Times New Roman"/>
        <family val="1"/>
        <charset val="204"/>
      </rPr>
      <t xml:space="preserve">Исполнено. </t>
    </r>
    <r>
      <rPr>
        <sz val="14"/>
        <color indexed="8"/>
        <rFont val="Times New Roman"/>
        <family val="1"/>
        <charset val="204"/>
      </rPr>
      <t>Силами неправительственного сектора специальными социальными услугами в условиях полустационара охвачено 396 человек.</t>
    </r>
  </si>
  <si>
    <r>
      <rPr>
        <b/>
        <sz val="14"/>
        <color indexed="8"/>
        <rFont val="Times New Roman"/>
        <family val="1"/>
        <charset val="204"/>
      </rPr>
      <t xml:space="preserve">Исполнено. </t>
    </r>
    <r>
      <rPr>
        <sz val="14"/>
        <color indexed="8"/>
        <rFont val="Times New Roman"/>
        <family val="1"/>
        <charset val="204"/>
      </rPr>
      <t>Силами неправительственного сектора специальными социальными услугами в условиях ухода на дому охвачено  352 человек.</t>
    </r>
  </si>
  <si>
    <t>256.018.011</t>
  </si>
  <si>
    <r>
      <rPr>
        <b/>
        <sz val="14"/>
        <color indexed="8"/>
        <rFont val="Times New Roman"/>
        <family val="1"/>
        <charset val="204"/>
      </rPr>
      <t xml:space="preserve">Исполнено. </t>
    </r>
    <r>
      <rPr>
        <sz val="14"/>
        <color indexed="8"/>
        <rFont val="Times New Roman"/>
        <family val="1"/>
        <charset val="204"/>
      </rPr>
      <t>Силами неправительственного сектора специальными социальными услугами охвачено 10 человек.</t>
    </r>
  </si>
  <si>
    <r>
      <rPr>
        <b/>
        <sz val="14"/>
        <color indexed="8"/>
        <rFont val="Times New Roman"/>
        <family val="1"/>
        <charset val="204"/>
      </rPr>
      <t>Исполнено.</t>
    </r>
    <r>
      <rPr>
        <sz val="14"/>
        <color indexed="8"/>
        <rFont val="Times New Roman"/>
        <family val="1"/>
        <charset val="204"/>
      </rPr>
      <t xml:space="preserve"> </t>
    </r>
    <r>
      <rPr>
        <sz val="14"/>
        <rFont val="Times New Roman"/>
        <family val="1"/>
        <charset val="204"/>
      </rPr>
      <t xml:space="preserve">За 2017 год всего 158 несчастных случаев,  пострадавших - 182 человека. </t>
    </r>
  </si>
  <si>
    <r>
      <rPr>
        <b/>
        <sz val="14"/>
        <rFont val="Times New Roman"/>
        <family val="1"/>
        <charset val="204"/>
      </rPr>
      <t>Исполнено.</t>
    </r>
    <r>
      <rPr>
        <sz val="14"/>
        <rFont val="Times New Roman"/>
        <family val="1"/>
        <charset val="204"/>
      </rPr>
      <t xml:space="preserve"> В 2017 году выявлено 489 нарушений трудового законодательства, устранено - 474 нарушений. </t>
    </r>
  </si>
  <si>
    <r>
      <rPr>
        <b/>
        <sz val="14"/>
        <rFont val="Times New Roman"/>
        <family val="1"/>
        <charset val="204"/>
      </rPr>
      <t>Исполнено.</t>
    </r>
    <r>
      <rPr>
        <sz val="14"/>
        <rFont val="Times New Roman"/>
        <family val="1"/>
        <charset val="204"/>
      </rPr>
      <t xml:space="preserve"> Осуществлялся мониторинг на предприятиях области: АО «Алюминий Казахстана», АО «Майкаинзолото», ПФ ТОО «Кастинг», ТОО «Майкубен-Вест», АО «ЕЭК», АО «Каустик», ТОО «Богатырь Комир», ТОО «Компания Нефтехим LTD», ПФ ТОО «KSP Steel», АЗФ – филиал АО ТНК «Казхром».      </t>
    </r>
  </si>
  <si>
    <r>
      <rPr>
        <b/>
        <sz val="14"/>
        <color indexed="8"/>
        <rFont val="Times New Roman"/>
        <family val="1"/>
        <charset val="204"/>
      </rPr>
      <t>Исполнено.</t>
    </r>
    <r>
      <rPr>
        <sz val="14"/>
        <color indexed="8"/>
        <rFont val="Times New Roman"/>
        <family val="1"/>
        <charset val="204"/>
      </rPr>
      <t xml:space="preserve"> </t>
    </r>
    <r>
      <rPr>
        <sz val="14"/>
        <rFont val="Times New Roman"/>
        <family val="1"/>
        <charset val="204"/>
      </rPr>
      <t>Проведено 127 семинар-совещаний</t>
    </r>
    <r>
      <rPr>
        <sz val="14"/>
        <color indexed="8"/>
        <rFont val="Times New Roman"/>
        <family val="1"/>
        <charset val="204"/>
      </rPr>
      <t xml:space="preserve"> по разъяснению трудового законодательства.      </t>
    </r>
  </si>
  <si>
    <t>Статистические данные будут сформированы в апреле 2018 года.</t>
  </si>
  <si>
    <r>
      <rPr>
        <b/>
        <sz val="14"/>
        <color indexed="8"/>
        <rFont val="Times New Roman"/>
        <family val="1"/>
        <charset val="204"/>
      </rPr>
      <t>Исполнено.</t>
    </r>
    <r>
      <rPr>
        <sz val="14"/>
        <color indexed="8"/>
        <rFont val="Times New Roman"/>
        <family val="1"/>
        <charset val="204"/>
      </rPr>
      <t xml:space="preserve"> В 2017 году проведены торжественные мероприятия посвященные 26-летию Независимости РК, Дню национальной валеты, Дню государственной символики, Дню столицы, этнофестиваль "Улы Дала Елі" и.т.д.</t>
    </r>
  </si>
  <si>
    <r>
      <rPr>
        <b/>
        <sz val="14"/>
        <color indexed="8"/>
        <rFont val="Times New Roman"/>
        <family val="1"/>
        <charset val="204"/>
      </rPr>
      <t>Исполнено.</t>
    </r>
    <r>
      <rPr>
        <sz val="14"/>
        <color indexed="8"/>
        <rFont val="Times New Roman"/>
        <family val="1"/>
        <charset val="204"/>
      </rPr>
      <t xml:space="preserve"> Проведены значимые мероприятия ("Улы Дала Елі", "Дни  Павлодарской области" в г. Астана и др.).</t>
    </r>
  </si>
  <si>
    <r>
      <rPr>
        <b/>
        <sz val="14"/>
        <color indexed="8"/>
        <rFont val="Times New Roman"/>
        <family val="1"/>
        <charset val="204"/>
      </rPr>
      <t xml:space="preserve">Исполнено. </t>
    </r>
    <r>
      <rPr>
        <sz val="14"/>
        <color indexed="8"/>
        <rFont val="Times New Roman"/>
        <family val="1"/>
        <charset val="204"/>
      </rPr>
      <t>Принято  участие в республиканских и областных фестивалях, республиканском айтысе акынов.</t>
    </r>
  </si>
  <si>
    <r>
      <rPr>
        <b/>
        <sz val="14"/>
        <color indexed="8"/>
        <rFont val="Times New Roman"/>
        <family val="1"/>
        <charset val="204"/>
      </rPr>
      <t>Исполнено.</t>
    </r>
    <r>
      <rPr>
        <sz val="14"/>
        <color indexed="8"/>
        <rFont val="Times New Roman"/>
        <family val="1"/>
        <charset val="204"/>
      </rPr>
      <t xml:space="preserve"> Проведены юбилеи 70-лет Г. Есима, 100-летие общественно-демократического движения Алаш, 125-летие Ж.Шанина.</t>
    </r>
  </si>
  <si>
    <r>
      <rPr>
        <b/>
        <sz val="14"/>
        <color indexed="8"/>
        <rFont val="Times New Roman"/>
        <family val="1"/>
        <charset val="204"/>
      </rPr>
      <t xml:space="preserve">Исполнено. </t>
    </r>
    <r>
      <rPr>
        <sz val="14"/>
        <color indexed="8"/>
        <rFont val="Times New Roman"/>
        <family val="1"/>
        <charset val="204"/>
      </rPr>
      <t xml:space="preserve">Премьерные спектакли: Павлодарский областной казахский музыкально-драматический театр имени Ж.Аймаутова - поставлена лирическая комедия Ақпан айында К.Жунисова «Ғашықтар хикаясы».  Т.Ахтанова «Күтпеген кездесу» посвященная Дню Победы. О.Аубакирова «Қожа мен спорт» ертегісі  и музыкальная комедия У.Гаджибекова «Аршын мал алан»,  историческая драма  Ж.Шанина «Арқалық батыр» к юбилею 125-летию Ж.Шанина, проведены Новогодние утренники.
Павлодарский областной драматический театр имени А.Чехова -  «Полет над гнездом кукушки» К. Кизи,  «Крошка» Ж. Летраз.  А. Портеса «Дом, где всё кувырком»,  А. Иванова «Одуванчики»,  Б. Томаса «Здрасьте, я ваша тётя» и Ш. Перро «Золушка».
</t>
    </r>
  </si>
  <si>
    <r>
      <rPr>
        <b/>
        <sz val="14"/>
        <color indexed="8"/>
        <rFont val="Times New Roman"/>
        <family val="1"/>
        <charset val="204"/>
      </rPr>
      <t>Исполнено.  «</t>
    </r>
    <r>
      <rPr>
        <sz val="14"/>
        <color indexed="8"/>
        <rFont val="Times New Roman"/>
        <family val="1"/>
        <charset val="204"/>
      </rPr>
      <t>Областная Универсиальная Научная библиотека» им. С. Торайгырова приобретены книги 2945 экземпляров, КГУ «Областная библиотека для незрячих и слабовидящих» приобретены книги 154 экземпляра.</t>
    </r>
  </si>
  <si>
    <r>
      <rPr>
        <b/>
        <sz val="14"/>
        <color indexed="8"/>
        <rFont val="Times New Roman"/>
        <family val="1"/>
        <charset val="204"/>
      </rPr>
      <t>Исполнено.</t>
    </r>
    <r>
      <rPr>
        <sz val="14"/>
        <color indexed="8"/>
        <rFont val="Times New Roman"/>
        <family val="1"/>
        <charset val="204"/>
      </rPr>
      <t xml:space="preserve"> Приобретено экспонатов - 478 шт.</t>
    </r>
  </si>
  <si>
    <r>
      <rPr>
        <b/>
        <sz val="14"/>
        <color indexed="8"/>
        <rFont val="Times New Roman"/>
        <family val="1"/>
        <charset val="204"/>
      </rPr>
      <t>Исполнено</t>
    </r>
    <r>
      <rPr>
        <sz val="14"/>
        <color indexed="8"/>
        <rFont val="Times New Roman"/>
        <family val="1"/>
        <charset val="204"/>
      </rPr>
      <t xml:space="preserve">. В 2017 году приобретено 822 единиц компьютерной техники. </t>
    </r>
  </si>
  <si>
    <t>Отчет МТСЗН РК по сведениям МИО</t>
  </si>
  <si>
    <r>
      <rPr>
        <b/>
        <sz val="14"/>
        <color theme="1"/>
        <rFont val="Times New Roman"/>
        <family val="1"/>
        <charset val="204"/>
      </rPr>
      <t xml:space="preserve">Исполнено. </t>
    </r>
    <r>
      <rPr>
        <sz val="14"/>
        <color theme="1"/>
        <rFont val="Times New Roman"/>
        <family val="1"/>
        <charset val="204"/>
      </rPr>
      <t xml:space="preserve"> По итогам 2017 года по причинам чистой сменяемости уволились 156 человек, что составило 5,3%.</t>
    </r>
  </si>
  <si>
    <t>Мониторинг чистой сменяемости персонала</t>
  </si>
  <si>
    <r>
      <rPr>
        <b/>
        <sz val="14"/>
        <color theme="1"/>
        <rFont val="Times New Roman"/>
        <family val="1"/>
        <charset val="204"/>
      </rPr>
      <t xml:space="preserve">Исполнено. </t>
    </r>
    <r>
      <rPr>
        <sz val="14"/>
        <color theme="1"/>
        <rFont val="Times New Roman"/>
        <family val="1"/>
        <charset val="204"/>
      </rPr>
      <t xml:space="preserve">Отчеты по мониторингу оказания государственных услуг предоставлены в АДГСПК. Мониторинг текучести кадров и анализ причин чистой сменяемости государственных служащих осуществляется на ежеквартальной основе. В целях определения причин ухода с государственной службы проводится выходное интервью с увольняемыми. </t>
    </r>
  </si>
  <si>
    <r>
      <rPr>
        <b/>
        <sz val="14"/>
        <rFont val="Times New Roman"/>
        <family val="1"/>
        <charset val="204"/>
      </rPr>
      <t>Исполнено.</t>
    </r>
    <r>
      <rPr>
        <sz val="14"/>
        <rFont val="Times New Roman"/>
        <family val="1"/>
        <charset val="204"/>
      </rPr>
      <t xml:space="preserve"> Управлением финансов на ежемесячной основе осуществляется мониторинг поступлений налоговых и неналоговых поступлений в  местный бюджет. За 2017 год обеспечен темп роста в сравнении с 2016 годом на 115,8%.</t>
    </r>
  </si>
  <si>
    <r>
      <rPr>
        <b/>
        <sz val="14"/>
        <color indexed="8"/>
        <rFont val="Times New Roman"/>
        <family val="1"/>
        <charset val="204"/>
      </rPr>
      <t xml:space="preserve">Исполнено.  </t>
    </r>
    <r>
      <rPr>
        <sz val="14"/>
        <color indexed="8"/>
        <rFont val="Times New Roman"/>
        <family val="1"/>
        <charset val="204"/>
      </rPr>
      <t>УПТТ 282,1 млн.тенге перечислено на счет Национальной компании «Акционерное общество «Социально-предпринимательская корпорация «Павлодар» на  увеличение уставного капитала акционерного общества «Трамвайное управление города Павлодара»  для реконструкции имеющейся инфраструктуры, внедрения нового технологичного оборудования мониторинга-системы GPS и закуп трамвайных вагонов проекта «Модернизация АО «Трамвайное управление города Павлодара». Размещено 282,1 тыс. штук акций.</t>
    </r>
  </si>
  <si>
    <r>
      <rPr>
        <b/>
        <sz val="14"/>
        <color rgb="FF0707B9"/>
        <rFont val="Times New Roman"/>
        <family val="1"/>
        <charset val="204"/>
      </rPr>
      <t>Частично исполнено.</t>
    </r>
    <r>
      <rPr>
        <b/>
        <sz val="14"/>
        <color indexed="8"/>
        <rFont val="Times New Roman"/>
        <family val="1"/>
        <charset val="204"/>
      </rPr>
      <t xml:space="preserve"> </t>
    </r>
    <r>
      <rPr>
        <sz val="14"/>
        <color indexed="8"/>
        <rFont val="Times New Roman"/>
        <family val="1"/>
        <charset val="204"/>
      </rPr>
      <t xml:space="preserve"> Управлением сельского хозяйства было оказано содействие сельхозтоваропроизводителям области в виде субсидирования в рамках государственной программы АПК 2017-2021гг. на сумму свыше              55  млн. тенге за производство говядины.</t>
    </r>
    <r>
      <rPr>
        <b/>
        <sz val="14"/>
        <color indexed="8"/>
        <rFont val="Times New Roman"/>
        <family val="1"/>
        <charset val="204"/>
      </rPr>
      <t xml:space="preserve"> </t>
    </r>
    <r>
      <rPr>
        <sz val="14"/>
        <color indexed="8"/>
        <rFont val="Times New Roman"/>
        <family val="1"/>
        <charset val="204"/>
      </rPr>
      <t xml:space="preserve">Экспорт мяса и мясопродуктов при плане на 2017 год  1300 тонн составил 1150 тыс. тонн или 89%. 
Сдерживающим фактором экспорта явилось введение российской стороной специальных требований в связи с регистрацией нодулярного дерматита в Атырауской области. Кроме того, на продовольственных рынках Российской Федерации (далее - РФ) существует неблагоприятная ценовая конъюнктура на мясо крупного рогатого скота. </t>
    </r>
  </si>
  <si>
    <r>
      <rPr>
        <b/>
        <sz val="14"/>
        <color indexed="8"/>
        <rFont val="Times New Roman"/>
        <family val="1"/>
        <charset val="204"/>
      </rPr>
      <t xml:space="preserve">Исполнено. </t>
    </r>
    <r>
      <rPr>
        <sz val="14"/>
        <color indexed="8"/>
        <rFont val="Times New Roman"/>
        <family val="1"/>
        <charset val="204"/>
      </rPr>
      <t xml:space="preserve">В 2017 году разработаны 2 проектно-сметные документации на приобретение и установку 133 видеокамер, заменены 10 имеющихся камер видеонаблюдения. По итогам государственных закупок образовалась экономия в сумме 2,8 млн. тенге, которая была перераспределена на разработку и внедрение подсистемы контроля выезда патрульных нарядов за пределы маршрута в режиме реального времени для ЦОУ. </t>
    </r>
  </si>
  <si>
    <r>
      <rPr>
        <b/>
        <sz val="14"/>
        <rFont val="Times New Roman"/>
        <family val="1"/>
        <charset val="204"/>
      </rPr>
      <t>Исполнено.</t>
    </r>
    <r>
      <rPr>
        <sz val="14"/>
        <rFont val="Times New Roman"/>
        <family val="1"/>
        <charset val="204"/>
      </rPr>
      <t xml:space="preserve"> За 2017 год выявлено 72 наркопреступлений, их которых 54 связаны со сбытом, либо с целью сбыта наркотиков. Доля выявленных преступлений, связанных со сбытом либо в целях сбыта наркотиков составила 75%, что выше установленного планового индикатора на 1,5 % (план - 73,5%).
В 2017 году ликвидирована организованная преступная группа,  организовавшая поставку и реализацию наркотических средств в Павлодарскую область, изъято более 455 кг «марихуаны». Задержана организованная преступная группа, изъято наркотическое средство «гашиш» весом более 5 кг. Задержан крупный поставщик наркотических веществ на территорию области, изъято более 185 кг наркотических веществ канабисной группы.</t>
    </r>
  </si>
  <si>
    <r>
      <rPr>
        <b/>
        <sz val="14"/>
        <rFont val="Times New Roman"/>
        <family val="1"/>
        <charset val="204"/>
      </rPr>
      <t>Исполнено.</t>
    </r>
    <r>
      <rPr>
        <sz val="14"/>
        <rFont val="Times New Roman"/>
        <family val="1"/>
        <charset val="204"/>
      </rPr>
      <t xml:space="preserve"> За 2017 год при помощи космического мониторинга обнаружено 116 </t>
    </r>
    <r>
      <rPr>
        <i/>
        <sz val="12"/>
        <rFont val="Times New Roman"/>
        <family val="1"/>
        <charset val="204"/>
      </rPr>
      <t>(в 2016 году – 233)</t>
    </r>
    <r>
      <rPr>
        <sz val="14"/>
        <rFont val="Times New Roman"/>
        <family val="1"/>
        <charset val="204"/>
      </rPr>
      <t xml:space="preserve"> термических засечек, из которых подтверждено 83 </t>
    </r>
    <r>
      <rPr>
        <i/>
        <sz val="12"/>
        <rFont val="Times New Roman"/>
        <family val="1"/>
        <charset val="204"/>
      </rPr>
      <t>(в 2016 году – 195)</t>
    </r>
    <r>
      <rPr>
        <sz val="14"/>
        <rFont val="Times New Roman"/>
        <family val="1"/>
        <charset val="204"/>
      </rPr>
      <t xml:space="preserve">.
Применение космического мониторинга положительно влияет на работу по предупреждению негативных последствий весеннего поводка, позволяет оперативно реагировать на природные пожары, осуществлять их ликвидацию на ранней стадии развития, не допуская дальнейшего распространения огня. </t>
    </r>
  </si>
  <si>
    <r>
      <rPr>
        <b/>
        <sz val="14"/>
        <rFont val="Times New Roman"/>
        <family val="1"/>
        <charset val="204"/>
      </rPr>
      <t xml:space="preserve">Исполнено. </t>
    </r>
    <r>
      <rPr>
        <sz val="14"/>
        <rFont val="Times New Roman"/>
        <family val="1"/>
        <charset val="204"/>
      </rPr>
      <t>В рамках подготовки к отопительному сезону за счет собственных средств предприятий проведен капитальный ремонт на 2063,1 км сетей, в том числе реконструкция 236,5 км, из них изношенных сетей 72,0 км. За счет местного бюджета проведена реконструкция и модернизация 1,28 км электрических сетей с.Таволжан Успенского района. Всего модернизировано 73,3 км электросетей, или 1,5% от общей протяженности сетей электроснабжения.</t>
    </r>
  </si>
  <si>
    <r>
      <rPr>
        <b/>
        <sz val="14"/>
        <rFont val="Times New Roman"/>
        <family val="1"/>
        <charset val="204"/>
      </rPr>
      <t xml:space="preserve">Исполнено. </t>
    </r>
    <r>
      <rPr>
        <sz val="14"/>
        <rFont val="Times New Roman"/>
        <family val="1"/>
        <charset val="204"/>
      </rPr>
      <t>В рамках подготовки к отопительному сезону в 2017 году  за счет собственных средств предприятий проведен капитальный ремонт на 2063,1 км сетей, в том числе реконструкция 236,5 км, из них изношенных сетей 72,0 км. Проведена реконструкция и модернизация 1,28 км электрических сетей с.Таволжан Успенского района. Всего модернизировано 73,3 км электросетей, или 1,5% от общей протяженности сетей электроснабжения.</t>
    </r>
  </si>
  <si>
    <r>
      <rPr>
        <b/>
        <sz val="14"/>
        <rFont val="Times New Roman"/>
        <family val="1"/>
        <charset val="204"/>
      </rPr>
      <t>Исполнено.</t>
    </r>
    <r>
      <rPr>
        <sz val="14"/>
        <rFont val="Times New Roman"/>
        <family val="1"/>
        <charset val="204"/>
      </rPr>
      <t xml:space="preserve"> На 2017 год было запланировано и фактически обеспечены доступом 747 объектов.</t>
    </r>
  </si>
  <si>
    <r>
      <rPr>
        <b/>
        <sz val="14"/>
        <rFont val="Times New Roman"/>
        <family val="1"/>
        <charset val="204"/>
      </rPr>
      <t>Исполнено.</t>
    </r>
    <r>
      <rPr>
        <sz val="14"/>
        <rFont val="Times New Roman"/>
        <family val="1"/>
        <charset val="204"/>
      </rPr>
      <t xml:space="preserve"> Удельный вес преступлений, совершенных несовершеннолетними, в 2017 году составил 1,4% </t>
    </r>
    <r>
      <rPr>
        <i/>
        <sz val="12"/>
        <rFont val="Times New Roman"/>
        <family val="1"/>
        <charset val="204"/>
      </rPr>
      <t>(факт 2016 года - 2,5%)</t>
    </r>
    <r>
      <rPr>
        <sz val="14"/>
        <rFont val="Times New Roman"/>
        <family val="1"/>
        <charset val="204"/>
      </rPr>
      <t xml:space="preserve">. Количество преступлений, совершенных несовершеннолетними, снижено на 47,5% - со 139 до 73. </t>
    </r>
  </si>
  <si>
    <r>
      <rPr>
        <b/>
        <sz val="14"/>
        <color rgb="FF0000FF"/>
        <rFont val="Times New Roman"/>
        <family val="1"/>
        <charset val="204"/>
      </rPr>
      <t xml:space="preserve">Частично исполнено. </t>
    </r>
    <r>
      <rPr>
        <sz val="14"/>
        <color indexed="8"/>
        <rFont val="Times New Roman"/>
        <family val="1"/>
        <charset val="204"/>
      </rPr>
      <t xml:space="preserve">Количество преступлений, совершенных на улицах, в 2017 году по сравнению с 2016 годом снижено на 19,3% - с 2139 до 1726. Удельный вес составил 16,2%. </t>
    </r>
  </si>
  <si>
    <r>
      <rPr>
        <b/>
        <sz val="14"/>
        <color rgb="FFFF0000"/>
        <rFont val="Times New Roman"/>
        <family val="1"/>
        <charset val="204"/>
      </rPr>
      <t>Не исполнено.</t>
    </r>
    <r>
      <rPr>
        <sz val="14"/>
        <rFont val="Times New Roman"/>
        <family val="1"/>
        <charset val="204"/>
      </rPr>
      <t xml:space="preserve"> Количество преступлений, совершенных ранее судимыми, снижено в 2017 году по сравнению с 2016 годом на 3,1% </t>
    </r>
    <r>
      <rPr>
        <i/>
        <sz val="12"/>
        <rFont val="Times New Roman"/>
        <family val="1"/>
        <charset val="204"/>
      </rPr>
      <t>(с 3223 до 3122)</t>
    </r>
    <r>
      <rPr>
        <sz val="14"/>
        <rFont val="Times New Roman"/>
        <family val="1"/>
        <charset val="204"/>
      </rPr>
      <t xml:space="preserve">. Удельный вес преступлений, совершенных ранее совершавшими, составил 57,8%. Недостижение связано с изменением критериев учета правонарушений при формировании статистических показателей </t>
    </r>
    <r>
      <rPr>
        <i/>
        <sz val="12"/>
        <rFont val="Times New Roman"/>
        <family val="1"/>
        <charset val="204"/>
      </rPr>
      <t>(сведения об уголовном правонарушении, совершенном лицом, ранее совершившим уголовное правонарушение, учитывается вне зависимости от погашения или снятия судимости)</t>
    </r>
    <r>
      <rPr>
        <sz val="14"/>
        <rFont val="Times New Roman"/>
        <family val="1"/>
        <charset val="204"/>
      </rPr>
      <t>.
Местной полицейской службой ДВД области реализован план мероприятий по ресоциализации ранее судимых лиц, в том числе формально подпадающих под действия закона РК «Об амнистии». Совместно со Службой пробации ДУИС Павлодарской области проведены ОПМ «Надзор», ОПМ «Подучетник», «Альтернативник», «Рецидивист». Ежеквартально совместно с местными исполнительными органами проводятся «Ярмарки вакансий» по трудоустройству ранее судимых лиц. В 2017 году  трудоустроен  101 ранее судимый, в том числе  с помощью проведенных «Ярмарок вакансий» - более 40 ранее судимых, направлено на переобучение – 10.</t>
    </r>
  </si>
  <si>
    <t>ДВД (по согласованию), МВД РК</t>
  </si>
  <si>
    <r>
      <t xml:space="preserve">Недостижение индикатора связано с изменением критериев учета правонарушений при формировании статистических показателей </t>
    </r>
    <r>
      <rPr>
        <i/>
        <sz val="9"/>
        <rFont val="Times New Roman"/>
        <family val="1"/>
        <charset val="204"/>
      </rPr>
      <t>(сведения об уголовном правонарушении, совершенном лицом, ранее совершившим уголовное правонарушение, учитывается вне зависимости от погашения или снятия судимости)</t>
    </r>
    <r>
      <rPr>
        <sz val="10"/>
        <rFont val="Times New Roman"/>
        <family val="1"/>
        <charset val="204"/>
      </rPr>
      <t>. При этом количество преступлений, совершенных ранее судимыми, снижено в 2017 году по сравнению с 2016 годом на 3,1% (с 3223 до 3122).  
Принятые меры: Реализован план мероприятий по ресоциализации ранее судимых лиц, в том числе формально подпадающих под действия закона РК «Об амнистии». В 2017 году  трудоустроен  101 ранее судимый, в том числе  с помощью проведенных ярмарок вакансий - более 40, направлено на переобучение – 10.</t>
    </r>
  </si>
  <si>
    <r>
      <rPr>
        <b/>
        <sz val="14"/>
        <rFont val="Times New Roman"/>
        <family val="1"/>
        <charset val="204"/>
      </rPr>
      <t>Исполнено.</t>
    </r>
    <r>
      <rPr>
        <sz val="14"/>
        <rFont val="Times New Roman"/>
        <family val="1"/>
        <charset val="204"/>
      </rPr>
      <t xml:space="preserve"> В рамках отраслевых программ за счет средств бюджетов разного уровня, а также собственных средств предприятий в 2017 году выполнены реконструкция и капитальный ремонт 14,6 км сетей водоснабжения, а также реконструкция и модернизация водоочистных сооружений, что позволило обеспечить централизованным водоснабжением 480 083 человек или 90 % городского населения. </t>
    </r>
  </si>
  <si>
    <r>
      <rPr>
        <b/>
        <sz val="14"/>
        <color indexed="8"/>
        <rFont val="Times New Roman"/>
        <family val="1"/>
        <charset val="204"/>
      </rPr>
      <t>Исполнено.</t>
    </r>
    <r>
      <rPr>
        <sz val="14"/>
        <color indexed="8"/>
        <rFont val="Times New Roman"/>
        <family val="1"/>
        <charset val="204"/>
      </rPr>
      <t xml:space="preserve"> По итогам 2017 года количество ДТП снижено на 8 фактов или 0,9% (с 880 в 2016 году до 872 в 2017 году), раненых в ДТП - на 28 пострадавших или 2,3% (с 1217 до 1189), погибших - на 19 человек или 25%  (с 76 до 57). Число погибших в дорожно-транспортных происшествиях на 100 пострадавших за 2017 год составило 4,6 ед.
На территории области проведено 10 оперативно-профилактических мероприятий</t>
    </r>
    <r>
      <rPr>
        <i/>
        <sz val="12"/>
        <color indexed="8"/>
        <rFont val="Times New Roman"/>
        <family val="1"/>
        <charset val="204"/>
      </rPr>
      <t xml:space="preserve"> (далее - ОПМ) («Пьяный водитель», «Автобус», «Безопасная дорога», «Внимание пешеход»)</t>
    </r>
    <r>
      <rPr>
        <sz val="14"/>
        <color indexed="8"/>
        <rFont val="Times New Roman"/>
        <family val="1"/>
        <charset val="204"/>
      </rPr>
      <t xml:space="preserve">. С 13 по 19 ноября  2017 г. проведена широкомасштабная акция «Неделя безопасности дорожного движения». В целях пропаганды соблюдения правил дорожного движения 14 ноября 2017 года на линию запущен «Трамвай безопасности». </t>
    </r>
  </si>
  <si>
    <r>
      <rPr>
        <b/>
        <sz val="14"/>
        <rFont val="Times New Roman"/>
        <family val="1"/>
        <charset val="204"/>
      </rPr>
      <t>Исполнено.</t>
    </r>
    <r>
      <rPr>
        <sz val="14"/>
        <rFont val="Times New Roman"/>
        <family val="1"/>
        <charset val="204"/>
      </rPr>
      <t xml:space="preserve"> На модернизацию автопарка ТОО «Автохозяйство Павлодарской области» направлено 124,2 млн. тенге.
Неосвоение в сумме 6,2 млн. тенге образовалась за счет экономии по результатам государственных закупок.</t>
    </r>
  </si>
  <si>
    <t>чело-век</t>
  </si>
  <si>
    <t>Перепланировка и реконструкция здания психоневрологического медико-социального учреждения Равнопольского сельского округа с.Константиновка Успенского района</t>
  </si>
  <si>
    <r>
      <rPr>
        <b/>
        <sz val="14"/>
        <color indexed="8"/>
        <rFont val="Times New Roman"/>
        <family val="1"/>
        <charset val="204"/>
      </rPr>
      <t>Исполнено.</t>
    </r>
    <r>
      <rPr>
        <sz val="14"/>
        <color indexed="8"/>
        <rFont val="Times New Roman"/>
        <family val="1"/>
        <charset val="204"/>
      </rPr>
      <t xml:space="preserve"> Акт приемки объекта в эксплуатацию от 30.10.2017 г.</t>
    </r>
  </si>
  <si>
    <r>
      <rPr>
        <b/>
        <sz val="14"/>
        <rFont val="Times New Roman"/>
        <family val="1"/>
        <charset val="204"/>
      </rPr>
      <t>Исполнено.</t>
    </r>
    <r>
      <rPr>
        <sz val="14"/>
        <rFont val="Times New Roman"/>
        <family val="1"/>
        <charset val="204"/>
      </rPr>
      <t xml:space="preserve"> В</t>
    </r>
    <r>
      <rPr>
        <b/>
        <sz val="14"/>
        <rFont val="Times New Roman"/>
        <family val="1"/>
        <charset val="204"/>
      </rPr>
      <t xml:space="preserve"> </t>
    </r>
    <r>
      <rPr>
        <sz val="14"/>
        <rFont val="Times New Roman"/>
        <family val="1"/>
        <charset val="204"/>
      </rPr>
      <t xml:space="preserve">2017 году завершены работы по утверждению запасов подземных вод в 20 селах области </t>
    </r>
    <r>
      <rPr>
        <i/>
        <sz val="12"/>
        <rFont val="Times New Roman"/>
        <family val="1"/>
        <charset val="204"/>
      </rPr>
      <t>(с.з.г.Аксу – Акжол, Сырлыкала, Ребровка; с.з.г. Экибастуз – Кудайколь, Зеленая Роща, Сарыкамыс, Босшаколь, Карасор, Отделение №3, им.А. Маргулана; Актогайский район – Харьковка, Баскамыс, Шиликты, Карабузау, Кайран; Лебяжинский район – Айтей, Жанатан, Тосагаш, Такыр, Казантай)</t>
    </r>
    <r>
      <rPr>
        <sz val="14"/>
        <rFont val="Times New Roman"/>
        <family val="1"/>
        <charset val="204"/>
      </rPr>
      <t>.
Из 365 СНП утверждены запасы подземных вод в 178 СНП или 48,7 %.  Разработана ПСД с положительным заключением экспертизы по утверждению запасов подземных вод для 11 сел Павлодарской области</t>
    </r>
    <r>
      <rPr>
        <i/>
        <sz val="12"/>
        <rFont val="Times New Roman"/>
        <family val="1"/>
        <charset val="204"/>
      </rPr>
      <t xml:space="preserve"> (Иртышский район – с.Косагаш, с. Узынсу, с. Кызылкак; с.з.г. Аксу – с. Сарышыганак, Баянаульский район - с. Жуантобе (Ж.Аймаутова), с.Куркели, Павлодарский район – с. Черноярка, с.Розовка, с. Достык, с. Айтым ауылы, Успенский район – с. Ольгино)</t>
    </r>
    <r>
      <rPr>
        <sz val="14"/>
        <rFont val="Times New Roman"/>
        <family val="1"/>
        <charset val="204"/>
      </rPr>
      <t>.</t>
    </r>
  </si>
  <si>
    <r>
      <rPr>
        <b/>
        <sz val="14"/>
        <rFont val="Times New Roman"/>
        <family val="1"/>
        <charset val="204"/>
      </rPr>
      <t xml:space="preserve">Исполнено. </t>
    </r>
    <r>
      <rPr>
        <sz val="14"/>
        <rFont val="Times New Roman"/>
        <family val="1"/>
        <charset val="204"/>
      </rPr>
      <t>Акт приемки объекта в эксплуатацию от 27.11.2017 г.</t>
    </r>
  </si>
  <si>
    <r>
      <rPr>
        <b/>
        <sz val="14"/>
        <color rgb="FFFF0000"/>
        <rFont val="Times New Roman"/>
        <family val="1"/>
        <charset val="204"/>
      </rPr>
      <t xml:space="preserve">Не исполнено. </t>
    </r>
    <r>
      <rPr>
        <sz val="14"/>
        <color indexed="8"/>
        <rFont val="Times New Roman"/>
        <family val="1"/>
        <charset val="204"/>
      </rPr>
      <t xml:space="preserve">По оперативным статистическим данным за январь-декабрь 2017 года число фиксированных телефонных линий составило 219,4 тыс. единиц (за 2016 год - 238,5 тыс. единиц), а средняя численность населения области - 755,876 тыс. человек. Недостижение показателя связано с уменьшением количество абонентов телефонной связи и оттоком абонентов в мобильную связь. </t>
    </r>
  </si>
  <si>
    <t>Увеличение абонентской базы телефонной связи и услуги Интернет ПОДТ АО «Казахтелеком» за счет существующей сети телекоммуникаций</t>
  </si>
  <si>
    <t xml:space="preserve">Строительство базовой станции сотовой связи населению области для предоставления доступа к услугам мобильного Интернета по технологиям  2G, 3G, 4G </t>
  </si>
  <si>
    <r>
      <rPr>
        <b/>
        <sz val="14"/>
        <color rgb="FFFF0000"/>
        <rFont val="Times New Roman"/>
        <family val="1"/>
        <charset val="204"/>
      </rPr>
      <t xml:space="preserve">Не исполнено. </t>
    </r>
    <r>
      <rPr>
        <sz val="14"/>
        <color indexed="8"/>
        <rFont val="Times New Roman"/>
        <family val="1"/>
        <charset val="204"/>
      </rPr>
      <t>По оперативным статистическим данным за январь-декабрь 2017 года число фиксированных телефонных линий составило 219,4 тыс. единиц</t>
    </r>
    <r>
      <rPr>
        <sz val="14"/>
        <rFont val="Times New Roman"/>
        <family val="1"/>
        <charset val="204"/>
      </rPr>
      <t xml:space="preserve">, что </t>
    </r>
    <r>
      <rPr>
        <sz val="14"/>
        <color indexed="8"/>
        <rFont val="Times New Roman"/>
        <family val="1"/>
        <charset val="204"/>
      </rPr>
      <t>составляет</t>
    </r>
    <r>
      <rPr>
        <sz val="14"/>
        <rFont val="Times New Roman"/>
        <family val="1"/>
        <charset val="204"/>
      </rPr>
      <t xml:space="preserve"> 92</t>
    </r>
    <r>
      <rPr>
        <sz val="14"/>
        <color indexed="8"/>
        <rFont val="Times New Roman"/>
        <family val="1"/>
        <charset val="204"/>
      </rPr>
      <t>% к аналогичному периоду 2016 года (238,5 тыс. единиц). Причинами снижения количество абонентов по сравнению с 2016 годом является отток абонентов в мобильную связь.</t>
    </r>
  </si>
  <si>
    <r>
      <rPr>
        <b/>
        <sz val="14"/>
        <color theme="1"/>
        <rFont val="Times New Roman"/>
        <family val="1"/>
        <charset val="204"/>
      </rPr>
      <t xml:space="preserve">Исполнено. </t>
    </r>
    <r>
      <rPr>
        <sz val="14"/>
        <color theme="1"/>
        <rFont val="Times New Roman"/>
        <family val="1"/>
        <charset val="204"/>
      </rPr>
      <t>ТОО «КаР-Тел» (Билайн) согласно проекту развития сети филиала в 2017  календарном году ввели в эксплуатацию новые объекты связи в 2 селах Кундыколь (688 человек), Куркели (659 человек) Баянаульского района построены объеты в селах Жанажол (438 человек) Баянаульского района, Майконыр (390 человек) Иртышского района, Козыкеткен (658 человек) Успенского района, Красиловка (567 человек) Щербактинского района, Парамоновка (1521 человек) с.з.г.Аксу. Также ввелись объекты на улучшение качества сервиса в районных центрах Баянаул и Успенка. Осуществлено покрытие 4G LTE города Экибастуз.</t>
    </r>
  </si>
  <si>
    <r>
      <rPr>
        <b/>
        <sz val="14"/>
        <rFont val="Times New Roman"/>
        <family val="1"/>
        <charset val="204"/>
      </rPr>
      <t xml:space="preserve">Исполнено.  </t>
    </r>
    <r>
      <rPr>
        <sz val="14"/>
        <rFont val="Times New Roman"/>
        <family val="1"/>
        <charset val="204"/>
      </rPr>
      <t xml:space="preserve">Показатель смертности от злокачественных новообразований на по итогам 2017 года снизился на 7,8% в сравнении с 2016 годом (141,9) и составил 130,8 на 100 тыс. населения. В целях улучшения онкологической помощи населению области, в диспансере освоены новые виды операций с применением эндовидеохирургических комплексов. Развивается иммунохимическая диагностика. Продолжается строительство нового здания областного онкологического диспансера.  </t>
    </r>
    <r>
      <rPr>
        <sz val="14"/>
        <color indexed="10"/>
        <rFont val="Times New Roman"/>
        <family val="1"/>
        <charset val="204"/>
      </rPr>
      <t xml:space="preserve">       </t>
    </r>
    <r>
      <rPr>
        <b/>
        <sz val="14"/>
        <color indexed="10"/>
        <rFont val="Times New Roman"/>
        <family val="1"/>
        <charset val="204"/>
      </rPr>
      <t xml:space="preserve">                                                                                         </t>
    </r>
    <r>
      <rPr>
        <sz val="14"/>
        <color indexed="8"/>
        <rFont val="Times New Roman"/>
        <family val="1"/>
        <charset val="204"/>
      </rPr>
      <t xml:space="preserve"> </t>
    </r>
  </si>
  <si>
    <r>
      <rPr>
        <b/>
        <sz val="14"/>
        <rFont val="Times New Roman"/>
        <family val="1"/>
        <charset val="204"/>
      </rPr>
      <t xml:space="preserve">Исполнено. </t>
    </r>
    <r>
      <rPr>
        <sz val="14"/>
        <color indexed="8"/>
        <rFont val="Times New Roman"/>
        <family val="1"/>
        <charset val="204"/>
      </rPr>
      <t>За 2017 год показатель составил 0,42%. По области население в возрастной категории от 15 до 49 лет составляет 383556 человек, из них ВИЧ-инфицированных - 1639.</t>
    </r>
  </si>
  <si>
    <r>
      <rPr>
        <b/>
        <sz val="14"/>
        <color indexed="8"/>
        <rFont val="Times New Roman"/>
        <family val="1"/>
        <charset val="204"/>
      </rPr>
      <t xml:space="preserve">Исполнено. </t>
    </r>
    <r>
      <rPr>
        <sz val="14"/>
        <color indexed="8"/>
        <rFont val="Times New Roman"/>
        <family val="1"/>
        <charset val="204"/>
      </rPr>
      <t>Образовательные услуги оказывают два медицинских  колледжа в гг.  Павлодар и Экибастуз. Среднегодовой контингент учащихся в колледжах - 766 чел., стипендиатов - 576 чел.</t>
    </r>
  </si>
  <si>
    <r>
      <rPr>
        <b/>
        <sz val="14"/>
        <color indexed="8"/>
        <rFont val="Times New Roman"/>
        <family val="1"/>
        <charset val="204"/>
      </rPr>
      <t>Исполнено.</t>
    </r>
    <r>
      <rPr>
        <sz val="14"/>
        <color indexed="8"/>
        <rFont val="Times New Roman"/>
        <family val="1"/>
        <charset val="204"/>
      </rPr>
      <t xml:space="preserve">  Всего осмотрено - 20273 женщин, выявлено больных - 268, взято на "Д" учет - 268. На раннее выявление рака молочной железы осмотрено 23568,  выявлено больных - 3680, взято на "Д" учет - 3457. </t>
    </r>
  </si>
  <si>
    <t>253.039.011</t>
  </si>
  <si>
    <r>
      <rPr>
        <b/>
        <sz val="14"/>
        <color indexed="8"/>
        <rFont val="Times New Roman"/>
        <family val="1"/>
        <charset val="204"/>
      </rPr>
      <t>Исполнено.</t>
    </r>
    <r>
      <rPr>
        <sz val="14"/>
        <color indexed="8"/>
        <rFont val="Times New Roman"/>
        <family val="1"/>
        <charset val="204"/>
      </rPr>
      <t xml:space="preserve"> 180000 Автодозвона по Павлодарской области для передачи информации абонентам по обязательному социальному медицинскому страхованию.                                                                                                                                                                                                                                                                                                                                                                                                                                                                                               </t>
    </r>
  </si>
  <si>
    <r>
      <rPr>
        <b/>
        <sz val="14"/>
        <color indexed="8"/>
        <rFont val="Times New Roman"/>
        <family val="1"/>
        <charset val="204"/>
      </rPr>
      <t xml:space="preserve">Исполнено. </t>
    </r>
    <r>
      <rPr>
        <sz val="14"/>
        <color indexed="8"/>
        <rFont val="Times New Roman"/>
        <family val="1"/>
        <charset val="204"/>
      </rPr>
      <t xml:space="preserve">В 2017 году проведено 1336 мероприятий, в том числе 118 семинаров, 4 конференции, 321 лекций,  297 тренингов, 41 круглых стола, 141 консультаций, 11 информационных кампаний, 403 разработка и согласование планов), 300 анкетирования, 16 выступлений на телевидении и радиостанций,  производство и трансляция 5 телепередач, 4 публикаций, 180 информирований через радиорубки в торговых домах, 1292 интернет -информирования, 2304 мониторинга  деятельности по ФЗОЖ, 92 проката 30-секундных  аудио-видеороликов по вопросам профилактики заболеваний и формирования здорового образа жизни  на мониторах супер маркета "SMALL", "Лидер", 10 РКО народного банка, ЦОНа, автоцона, территорий и зданий обл МАИ. На центральных улицах были установлены 24 элемента наружной рекламы. Тиражировано и распространено 818147 экземпляров информационно-образовательных материалов по 20 направлениям.   </t>
    </r>
  </si>
  <si>
    <r>
      <rPr>
        <b/>
        <sz val="14"/>
        <color indexed="8"/>
        <rFont val="Times New Roman"/>
        <family val="1"/>
        <charset val="204"/>
      </rPr>
      <t xml:space="preserve">Исполнено. </t>
    </r>
    <r>
      <rPr>
        <sz val="14"/>
        <color indexed="8"/>
        <rFont val="Times New Roman"/>
        <family val="1"/>
        <charset val="204"/>
      </rPr>
      <t>В медицинских организациях области функционирует 120 школ по охране здоровья матери и ребенка, в том числе: 22 школ молодой матери, 28 школ будущих матерей, 42 школы здорового ребенка, 24 школы планирования семьи, 1 школа женского здоровья, 3 школы климакса. В школах здоровья проведено 17249 занятий с охватом 165378 человек, в том числе в школе молодых матерей 5699 занятий с охватом 7611 человек, в школе будущих матерей 9483 занятия с охватом 14367 человек, в школе здорового ребенка 18926 занятий с охватом 20872 человека.</t>
    </r>
  </si>
  <si>
    <r>
      <rPr>
        <b/>
        <sz val="14"/>
        <color indexed="8"/>
        <rFont val="Times New Roman"/>
        <family val="1"/>
        <charset val="204"/>
      </rPr>
      <t>Исполнено.</t>
    </r>
    <r>
      <rPr>
        <sz val="14"/>
        <color indexed="8"/>
        <rFont val="Times New Roman"/>
        <family val="1"/>
        <charset val="204"/>
      </rPr>
      <t xml:space="preserve"> Заключены договора с ТОО СК Фармация на сумму 5035,3 млн. тенге, сумма экономии составила  4,5 млн. тенге. Поставка препаратов осуществлена по графику.  </t>
    </r>
  </si>
  <si>
    <t>В пределах выделенных и сверхзаработанных средств медицинских организаций</t>
  </si>
  <si>
    <r>
      <rPr>
        <b/>
        <sz val="14"/>
        <color indexed="8"/>
        <rFont val="Times New Roman"/>
        <family val="1"/>
        <charset val="204"/>
      </rPr>
      <t>Исполнено.</t>
    </r>
    <r>
      <rPr>
        <sz val="14"/>
        <color indexed="8"/>
        <rFont val="Times New Roman"/>
        <family val="1"/>
        <charset val="204"/>
      </rPr>
      <t xml:space="preserve"> Всего за 2017 год обучено 4172 специалистов с медицинским образованием, в том числе: врачи – 1728 (ПП – 86; ПК – 1642), СМР – 2444 (ПП – 17, ПК – 2427). Обучение было произведено на общую сумму 130982004 тенге, в том числе: врачи – 91293159 тенге и СМР – 39688845 тенге с учетом командировочных расходов.</t>
    </r>
  </si>
  <si>
    <r>
      <rPr>
        <b/>
        <sz val="14"/>
        <color indexed="8"/>
        <rFont val="Times New Roman"/>
        <family val="1"/>
        <charset val="204"/>
      </rPr>
      <t xml:space="preserve">Исполнено. </t>
    </r>
    <r>
      <rPr>
        <sz val="14"/>
        <color indexed="8"/>
        <rFont val="Times New Roman"/>
        <family val="1"/>
        <charset val="204"/>
      </rPr>
      <t>На 31.12.2017 года сеть здравоохранения области насчитывает 344 объектов здравоохранения, (в том числе 35 больниц и поликлиник, 217 медицинских пункта, 25 фельдшерско-акушерских пунктов, 59 врачебных амбулатории, 8 прочих организаций здравоохранения).
В 2017 году управлением здравоохранения проведена корректировка Перспективного плана развития сети организаций здравоохранения по Павлодарской области, где приказом руководителя управления:  реорганизовано и присоединено - 4 (Аксуский туб. диспансер в ОПТД, ПОКВД в ПОБ им. Султанова, ПОИБ в ПОДБ), 1 ВА передана в частный сектор, закрыто 2 МП (Актогайский и Железенский р-н).</t>
    </r>
  </si>
  <si>
    <r>
      <rPr>
        <b/>
        <sz val="14"/>
        <color indexed="8"/>
        <rFont val="Times New Roman"/>
        <family val="1"/>
        <charset val="204"/>
      </rPr>
      <t>Исполнено.</t>
    </r>
    <r>
      <rPr>
        <sz val="14"/>
        <color indexed="8"/>
        <rFont val="Times New Roman"/>
        <family val="1"/>
        <charset val="204"/>
      </rPr>
      <t xml:space="preserve"> Осуществлено межведомственное взаимодействие с ДВД, управлением образования, внутренней политики, социальной защиты и СМИ по снижению предотвратимой смертности детей до 1-го года жизни (несчастные случаи, травмы, отравления, синдром внезапной смерти). </t>
    </r>
  </si>
  <si>
    <r>
      <rPr>
        <b/>
        <sz val="14"/>
        <color indexed="8"/>
        <rFont val="Times New Roman"/>
        <family val="1"/>
        <charset val="204"/>
      </rPr>
      <t xml:space="preserve">Исполнено. </t>
    </r>
    <r>
      <rPr>
        <sz val="14"/>
        <color indexed="8"/>
        <rFont val="Times New Roman"/>
        <family val="1"/>
        <charset val="204"/>
      </rPr>
      <t>Вопросы по охране материнства и детства рассмотрены на 4 заседаниях областного штаба.</t>
    </r>
  </si>
  <si>
    <t>В пределах выделенных средств 
на гарантированный объем бесплатной медицинской помощи</t>
  </si>
  <si>
    <r>
      <rPr>
        <b/>
        <sz val="14"/>
        <color indexed="8"/>
        <rFont val="Times New Roman"/>
        <family val="1"/>
        <charset val="204"/>
      </rPr>
      <t xml:space="preserve">Исполнено. </t>
    </r>
    <r>
      <rPr>
        <sz val="14"/>
        <color indexed="8"/>
        <rFont val="Times New Roman"/>
        <family val="1"/>
        <charset val="204"/>
      </rPr>
      <t xml:space="preserve"> Всего осмотрено - 20273 женщин, выявлено больных - 268, взято на "Д" учет - 268. На раннее выявление рака молочной железы осмотрено 23568,  выявлено больных - 3680, взято на "Д" учет - 3457. На раннее выявление рака пищевода и желудка всего осмотрено - 24510,  выявлено больных - 245, взято на "Д" учет - 224 чел., на колоректальный рак осмотрено - 45100, выявлено больных-159, взято на "Д" учет - 157 чел., на рак предстательной железы осмотрено - 9637, выявлено больных - 214, на  рак печени всего осмотрено - 177 чел.</t>
    </r>
  </si>
  <si>
    <t>В пределах выделенных средств 
на гарантированный объем бесплатной медицинской помощи.</t>
  </si>
  <si>
    <r>
      <rPr>
        <b/>
        <sz val="14"/>
        <color indexed="8"/>
        <rFont val="Times New Roman"/>
        <family val="1"/>
        <charset val="204"/>
      </rPr>
      <t>Исполнено.</t>
    </r>
    <r>
      <rPr>
        <sz val="14"/>
        <color indexed="8"/>
        <rFont val="Times New Roman"/>
        <family val="1"/>
        <charset val="204"/>
      </rPr>
      <t xml:space="preserve"> Охват специализированным лечением онкологических больных, впервые взятых на учет, в 2017 году составил 84,6%.</t>
    </r>
  </si>
  <si>
    <r>
      <rPr>
        <b/>
        <sz val="14"/>
        <color indexed="8"/>
        <rFont val="Times New Roman"/>
        <family val="1"/>
        <charset val="204"/>
      </rPr>
      <t xml:space="preserve">Исполнено. </t>
    </r>
    <r>
      <rPr>
        <sz val="14"/>
        <color indexed="8"/>
        <rFont val="Times New Roman"/>
        <family val="1"/>
        <charset val="204"/>
      </rPr>
      <t xml:space="preserve">Обеспечение онкологических больных химиопрепаратами составило в 2017 году 100%. </t>
    </r>
  </si>
  <si>
    <r>
      <rPr>
        <b/>
        <sz val="14"/>
        <color indexed="8"/>
        <rFont val="Times New Roman"/>
        <family val="1"/>
        <charset val="204"/>
      </rPr>
      <t>Исполнено.</t>
    </r>
    <r>
      <rPr>
        <sz val="14"/>
        <color indexed="8"/>
        <rFont val="Times New Roman"/>
        <family val="1"/>
        <charset val="204"/>
      </rPr>
      <t xml:space="preserve"> За 2017 год обучением охвачено 344 школы (93%), обучено 22382 учащихся (92%); 47 колледжей (96%), обучено 13409 учащихся (76%); 4 ВУЗа (100%), обучено 6094 студента (75%); всего обучено 9134 педагога. В системе УИС охвачено обучением 2045 лиц, лишённых свободы (100%), 388 человек личного состава (100%). На семинаре для военнослужащих обучено 88 человек. По области для медицинских работников проведено 129 семинаров, на которых обучилось 2932 человека. Всего проведено 627 мероприятий, с общим охватом  56472 человека.</t>
    </r>
  </si>
  <si>
    <r>
      <rPr>
        <b/>
        <sz val="14"/>
        <rFont val="Times New Roman"/>
        <family val="1"/>
        <charset val="204"/>
      </rPr>
      <t xml:space="preserve">Исполнено. </t>
    </r>
    <r>
      <rPr>
        <sz val="14"/>
        <rFont val="Times New Roman"/>
        <family val="1"/>
        <charset val="204"/>
      </rPr>
      <t xml:space="preserve">Охват профилактическими программами лиц, употребляющих инъекционные наркотики (ЛУИН), составил 68,4%. За 12 месяцев 2017 года 6974 ЛУИНам роздано 1876006 шприцев. Дружественные кабинеты ОЦ СПИД гг.Павлодар, Экибастуз, Аксу посетило 4096 человек из уязвимых групп населения. Получили синдромное лечение от инфекций, передаваемых половым путем, 924 человек. Сделано 3020 экспресс-тестов на ВИЧ, положительных результатов - 0.    </t>
    </r>
  </si>
  <si>
    <t xml:space="preserve">120,6                             (за 9 мес.) </t>
  </si>
  <si>
    <t>Статданные за 2017 год будут представлены во II квартале 2018 года.</t>
  </si>
  <si>
    <t xml:space="preserve">114,4                            (за 9 мес.) </t>
  </si>
  <si>
    <t xml:space="preserve">123,6                     (за 9 мес.) </t>
  </si>
  <si>
    <t xml:space="preserve">Подготовка экскурсоводов по Павлодарской области </t>
  </si>
  <si>
    <r>
      <rPr>
        <b/>
        <sz val="14"/>
        <color indexed="8"/>
        <rFont val="Times New Roman"/>
        <family val="1"/>
        <charset val="204"/>
      </rPr>
      <t xml:space="preserve">Исполнено. </t>
    </r>
    <r>
      <rPr>
        <sz val="14"/>
        <color indexed="8"/>
        <rFont val="Times New Roman"/>
        <family val="1"/>
        <charset val="204"/>
      </rPr>
      <t xml:space="preserve">В апреле 2017 года принято участие в Казахстанской международной туристской выставке «Туризм и путешествия» в г.Алматы.           Экономия государственных закупок составила 0,4 млн. тенге            </t>
    </r>
  </si>
  <si>
    <r>
      <rPr>
        <b/>
        <sz val="14"/>
        <color indexed="8"/>
        <rFont val="Times New Roman"/>
        <family val="1"/>
        <charset val="204"/>
      </rPr>
      <t>Исполнено.</t>
    </r>
    <r>
      <rPr>
        <sz val="14"/>
        <color indexed="8"/>
        <rFont val="Times New Roman"/>
        <family val="1"/>
        <charset val="204"/>
      </rPr>
      <t xml:space="preserve"> В сентябре 2017 года принято участие в в Казахстанской  международной туристской выставке «Астана-Отдых» в г.Астана. Экономия государственных закупок составила 0,3 млн. тенге   </t>
    </r>
  </si>
  <si>
    <r>
      <rPr>
        <b/>
        <sz val="14"/>
        <color indexed="8"/>
        <rFont val="Times New Roman"/>
        <family val="1"/>
        <charset val="204"/>
      </rPr>
      <t xml:space="preserve">Исполнено. </t>
    </r>
    <r>
      <rPr>
        <sz val="14"/>
        <color indexed="8"/>
        <rFont val="Times New Roman"/>
        <family val="1"/>
        <charset val="204"/>
      </rPr>
      <t xml:space="preserve">В 2017 году туристский потенциал области был представлен: в XIV форуме казахстанско-российского сотрудничества в г.Челябинск (РФ), на Московской международной туристской выставке «Путешествие и туризм» г.Москва (РФ), на туристском форуме «Visit Altai» в г. Барнауле (РФ), на выставке «Путешествия и Туризм» SITT 2017 в г.Новосибирск (РФ), на  региональной туристской выставке Северо-Казахстанской области «Кызылжар – 2017»,  на региональной туристской выставке Костанайской области «Туризм. Костанай – 2017», дни культуры Павлодарской области в городе Астана. Также принималось участие: на семинаре по проектному офису в сфере туризма, на конференции "Туризм и энергия будущего" в г. Астана, на открытии выствыки инвестиционных возможностей Павлодара в г. Астана, на двух международных форумах в КНР.    </t>
    </r>
  </si>
  <si>
    <r>
      <rPr>
        <b/>
        <sz val="14"/>
        <color indexed="8"/>
        <rFont val="Times New Roman"/>
        <family val="1"/>
        <charset val="204"/>
      </rPr>
      <t xml:space="preserve">Исполнено. </t>
    </r>
    <r>
      <rPr>
        <sz val="14"/>
        <color indexed="8"/>
        <rFont val="Times New Roman"/>
        <family val="1"/>
        <charset val="204"/>
      </rPr>
      <t xml:space="preserve">В 2017 году проведены следующие мероприятия: "Менің отаным Қазақстан!" (туристский поход), олимпиада среди студенческой молодежи "Туризм алга!", 7-ая Региональная выставка "Туризм PVL-2017", областная передвежная туристская выставка "Удивительное рядом", областная спортивная игра "Папа, мама, я - туристская семья!", информационные туры для СМИ, представителей сферы туризма РФ и областей РК, приобретена и изготовлена сувенирная и печатная продукция.                                                         </t>
    </r>
    <r>
      <rPr>
        <sz val="14"/>
        <color theme="1"/>
        <rFont val="Times New Roman"/>
        <family val="1"/>
        <charset val="204"/>
      </rPr>
      <t>Экономия государственных закупок составила 0,3 млн. тенге.</t>
    </r>
  </si>
  <si>
    <r>
      <rPr>
        <b/>
        <sz val="14"/>
        <color indexed="8"/>
        <rFont val="Times New Roman"/>
        <family val="1"/>
        <charset val="204"/>
      </rPr>
      <t>Исполнено.</t>
    </r>
    <r>
      <rPr>
        <sz val="14"/>
        <color indexed="8"/>
        <rFont val="Times New Roman"/>
        <family val="1"/>
        <charset val="204"/>
      </rPr>
      <t xml:space="preserve"> В 2017 году семинары по обучению и повышению квалификации гидов-экскурсоводов, работников гостиничного бизнеса проводился на базе ПГУ имени  С.Торайгырова с привлечением местных историков и археологов.
Выдан 51 сертификат: 
34 - семинар по обучению гидов-экскурсоводов; 
13 - семинар по повышению квалификации гидов-экскурсоводов;
4 - семинар по обучению работников гостиничного бизнеса. Экономия государственных закупок составила 1,4 млн. тенге. </t>
    </r>
  </si>
  <si>
    <r>
      <rPr>
        <b/>
        <sz val="14"/>
        <color rgb="FF0000FF"/>
        <rFont val="Times New Roman"/>
        <family val="1"/>
        <charset val="204"/>
      </rPr>
      <t>Частично исполнено.</t>
    </r>
    <r>
      <rPr>
        <sz val="14"/>
        <color indexed="8"/>
        <rFont val="Times New Roman"/>
        <family val="1"/>
        <charset val="204"/>
      </rPr>
      <t xml:space="preserve"> В рамках реализации Государственной программы развития образования и науки Республики Казахстан на 2016-2019 годы для общеобразовательных школ предусмотрено создание информационной системы электронного обучения путем оснащения технической инфраструктуры мультимедийным оборудованием, обеспечения широкополосного доступа к Интернет и цифрового образовательного контента.Экономия по ШПД - 1,1 млн. тенге.</t>
    </r>
  </si>
  <si>
    <t>Статданные за 2017 год будут представлены в мае 2018 года.</t>
  </si>
  <si>
    <r>
      <rPr>
        <b/>
        <sz val="14"/>
        <rFont val="Times New Roman"/>
        <family val="1"/>
        <charset val="204"/>
      </rPr>
      <t>Исполнено.</t>
    </r>
    <r>
      <rPr>
        <sz val="14"/>
        <rFont val="Times New Roman"/>
        <family val="1"/>
        <charset val="204"/>
      </rPr>
      <t xml:space="preserve"> В 2017 году введено в эксплуатацию 5 жилых домов общей площадью 32,4 тыс. м2 или 374 квартиры </t>
    </r>
    <r>
      <rPr>
        <i/>
        <sz val="14"/>
        <rFont val="Times New Roman"/>
        <family val="1"/>
        <charset val="204"/>
      </rPr>
      <t>(кредитное жилье через систему ЖССБК)</t>
    </r>
    <r>
      <rPr>
        <sz val="14"/>
        <rFont val="Times New Roman"/>
        <family val="1"/>
        <charset val="204"/>
      </rPr>
      <t xml:space="preserve">.  
Кроме того, велось строительство 4 жилых домов без права выкупа для социально-уязвимых слоев населения, из которых 2 </t>
    </r>
    <r>
      <rPr>
        <i/>
        <sz val="14"/>
        <rFont val="Times New Roman"/>
        <family val="1"/>
        <charset val="204"/>
      </rPr>
      <t>(общей площадью 17,6 тыс. м2 или 216 квартир)</t>
    </r>
    <r>
      <rPr>
        <sz val="14"/>
        <rFont val="Times New Roman"/>
        <family val="1"/>
        <charset val="204"/>
      </rPr>
      <t xml:space="preserve"> введены в экспуатацию в 2017 году.
Также в 2017 году для переселенцев микрорайона Алюминстрой введены 2 жилых дома, общей площадью 14,830 тыс.м2 или 180 квартир.</t>
    </r>
  </si>
  <si>
    <r>
      <rPr>
        <b/>
        <sz val="14"/>
        <rFont val="Times New Roman"/>
        <family val="1"/>
        <charset val="204"/>
      </rPr>
      <t xml:space="preserve">Исполнено. </t>
    </r>
    <r>
      <rPr>
        <sz val="14"/>
        <rFont val="Times New Roman"/>
        <family val="1"/>
        <charset val="204"/>
      </rPr>
      <t>В 2017 году реализовывалось 25 проектов по строительству инженерно-коммуникационной инфраструктуры к жилым домам, из которых введено в эксплуатацию 5 проектов. 
Также реализовывалось 6 проектов по строительству инженерно-коммуникационной инфраструктуры к индивидуальному жилищному строительству, из которых в 2017 году введено в эксплуатацию 4.</t>
    </r>
  </si>
  <si>
    <r>
      <rPr>
        <b/>
        <sz val="14"/>
        <color indexed="8"/>
        <rFont val="Times New Roman"/>
        <family val="1"/>
        <charset val="204"/>
      </rPr>
      <t xml:space="preserve">Исполнено. </t>
    </r>
    <r>
      <rPr>
        <sz val="14"/>
        <color indexed="8"/>
        <rFont val="Times New Roman"/>
        <family val="1"/>
        <charset val="204"/>
      </rPr>
      <t xml:space="preserve">В 2017 году по формированию здорового образа жизни в региональных СМИ опубликовано 1690 материалов, из них 1150 статьи в печатных СМИ и  540 материалов в эфире электронных средств массовой информации.
</t>
    </r>
  </si>
  <si>
    <r>
      <rPr>
        <b/>
        <sz val="14"/>
        <rFont val="Times New Roman"/>
        <family val="1"/>
        <charset val="204"/>
      </rPr>
      <t>Исполнено.</t>
    </r>
    <r>
      <rPr>
        <sz val="14"/>
        <rFont val="Times New Roman"/>
        <family val="1"/>
        <charset val="204"/>
      </rPr>
      <t xml:space="preserve"> В целях формирования общественного наркотического иммунитета, создания негативного отношения к наркотическим средствам и алкоголю, привития навыков здорового образа жизни, врачами наркологами области за 2017 год проведено всего 6953 мероприятия с общим охватом 56944: Акций - 5, ренингов - 192 (охват 639), Семинаров- 25 (охват 6390), Аудио-видео ролики - 968, Круглые столы - 9 (охват 158), Лекций -516 (охват 18479), Бесед-2830 (охват 22139), Школа здоровья- 141 (1514), Родительских собраний- 2 (57).                         </t>
    </r>
  </si>
  <si>
    <t>271.009.005
271.014.015</t>
  </si>
  <si>
    <t>Разработка ПСД на строительство водопровода и водопроводных сооружений в селе Госплемстанция Павлодарского района</t>
  </si>
  <si>
    <r>
      <rPr>
        <b/>
        <sz val="14"/>
        <rFont val="Times New Roman"/>
        <family val="1"/>
        <charset val="204"/>
      </rPr>
      <t>Исполнено</t>
    </r>
    <r>
      <rPr>
        <sz val="14"/>
        <rFont val="Times New Roman"/>
        <family val="1"/>
        <charset val="204"/>
      </rPr>
      <t xml:space="preserve">. Услуги по сбору и транспортировке отходов предоставляются в 3 городах (Павлодар, Экибастуз, Аксу) и 10 районах области (Актогайский, Баянаульский, Железинский, Иртышский, Качирский,Лебяжинский, Майский, Павлодарский, Успенский, Щербактинский) с населением  626 436 человек, общая численность населения по области 760 485 человека </t>
    </r>
    <r>
      <rPr>
        <i/>
        <sz val="14"/>
        <rFont val="Times New Roman"/>
        <family val="1"/>
        <charset val="204"/>
      </rPr>
      <t>(по данным акиматов городов и районов)</t>
    </r>
    <r>
      <rPr>
        <sz val="14"/>
        <rFont val="Times New Roman"/>
        <family val="1"/>
        <charset val="204"/>
      </rPr>
      <t xml:space="preserve"> охват составил 82,4%</t>
    </r>
  </si>
  <si>
    <r>
      <rPr>
        <b/>
        <sz val="14"/>
        <color rgb="FF0000FF"/>
        <rFont val="Times New Roman"/>
        <family val="1"/>
        <charset val="204"/>
      </rPr>
      <t>Частично исполнено.</t>
    </r>
    <r>
      <rPr>
        <sz val="14"/>
        <color rgb="FF0000FF"/>
        <rFont val="Times New Roman"/>
        <family val="1"/>
        <charset val="204"/>
      </rPr>
      <t xml:space="preserve"> </t>
    </r>
    <r>
      <rPr>
        <sz val="14"/>
        <color indexed="8"/>
        <rFont val="Times New Roman"/>
        <family val="1"/>
        <charset val="204"/>
      </rPr>
      <t>Проект находится на экспертизе</t>
    </r>
  </si>
  <si>
    <r>
      <rPr>
        <b/>
        <sz val="14"/>
        <color rgb="FFFF0000"/>
        <rFont val="Times New Roman"/>
        <family val="1"/>
        <charset val="204"/>
      </rPr>
      <t>Не исполнено.</t>
    </r>
    <r>
      <rPr>
        <sz val="14"/>
        <color theme="1"/>
        <rFont val="Times New Roman"/>
        <family val="1"/>
        <charset val="204"/>
      </rPr>
      <t xml:space="preserve"> Договор с подрядной организацией  расторгнут в связи с необходимостью корректировки проекта.</t>
    </r>
  </si>
  <si>
    <r>
      <rPr>
        <sz val="14"/>
        <rFont val="Times New Roman"/>
        <family val="1"/>
        <charset val="204"/>
      </rPr>
      <t>104,7</t>
    </r>
    <r>
      <rPr>
        <sz val="12"/>
        <rFont val="Times New Roman"/>
        <family val="1"/>
        <charset val="204"/>
      </rPr>
      <t xml:space="preserve">                 </t>
    </r>
    <r>
      <rPr>
        <i/>
        <sz val="10"/>
        <rFont val="Times New Roman"/>
        <family val="1"/>
        <charset val="204"/>
      </rPr>
      <t>(янв.-нояб.)</t>
    </r>
  </si>
  <si>
    <r>
      <rPr>
        <b/>
        <sz val="14"/>
        <color indexed="8"/>
        <rFont val="Times New Roman"/>
        <family val="1"/>
        <charset val="204"/>
      </rPr>
      <t>Исполнено</t>
    </r>
    <r>
      <rPr>
        <sz val="14"/>
        <color indexed="8"/>
        <rFont val="Times New Roman"/>
        <family val="1"/>
        <charset val="204"/>
      </rPr>
      <t>. За 2017 год проведено 18 Заседаний Регионального Координационного Совета по вопросам предпринимательства, на которых одобрено 226 проектов на общую сумму 13,9 млрд. тенге в рамках реализации Единой программы поддержки и развития бизнеса "Дорожная карта бизнеса 2020" (далее - ЕДКБ 2020).</t>
    </r>
  </si>
  <si>
    <t>18</t>
  </si>
  <si>
    <t>19</t>
  </si>
  <si>
    <t>21</t>
  </si>
  <si>
    <t>23</t>
  </si>
  <si>
    <t>25.7.</t>
  </si>
  <si>
    <t>25.8.</t>
  </si>
  <si>
    <t>25.9.</t>
  </si>
  <si>
    <t>25.10.</t>
  </si>
  <si>
    <t>25.11.</t>
  </si>
  <si>
    <t>271.083.000</t>
  </si>
  <si>
    <t xml:space="preserve">Разработка ПСД на строительство нового корпуса для размещения инфекционного и кожно-венерологического отделений КГП на ПХВ «Павлодарская областная больница им. Г. Султанова
</t>
  </si>
  <si>
    <t>МИР РК (по согласованию), Комитет по статистике МНЭ РК (по согласованию),  департамент статистики по Павлодарской области (по согласованию), акимат Павлодарской области, промышленные предприятия области</t>
  </si>
  <si>
    <t>ИФО производства легкой промышленности, %</t>
  </si>
  <si>
    <r>
      <t>Взаимодействие осуществлялось с ДС области</t>
    </r>
    <r>
      <rPr>
        <i/>
        <sz val="9"/>
        <rFont val="Times New Roman"/>
        <family val="1"/>
        <charset val="204"/>
      </rPr>
      <t xml:space="preserve"> (предоставление статистических данных)</t>
    </r>
    <r>
      <rPr>
        <sz val="10"/>
        <rFont val="Times New Roman"/>
        <family val="1"/>
        <charset val="204"/>
      </rPr>
      <t xml:space="preserve">; предприятиями области </t>
    </r>
    <r>
      <rPr>
        <i/>
        <sz val="9"/>
        <rFont val="Times New Roman"/>
        <family val="1"/>
        <charset val="204"/>
      </rPr>
      <t>(содействие в решении проблемных вопросов, в т.ч. загрузки производственных мощностей)</t>
    </r>
    <r>
      <rPr>
        <sz val="10"/>
        <rFont val="Times New Roman"/>
        <family val="1"/>
        <charset val="204"/>
      </rPr>
      <t xml:space="preserve">. В 2017 году в рамках Единой программы поддержки и развития бизнеса «Дорожная карта бизнеса 2020» поддержку получили 2 предприятия легкой промышленности: 
- ТОО "КазПрофБезопасность" </t>
    </r>
    <r>
      <rPr>
        <i/>
        <sz val="9"/>
        <rFont val="Times New Roman"/>
        <family val="1"/>
        <charset val="204"/>
      </rPr>
      <t>(основная деятельность - производство спецодежды)</t>
    </r>
    <r>
      <rPr>
        <sz val="10"/>
        <rFont val="Times New Roman"/>
        <family val="1"/>
        <charset val="204"/>
      </rPr>
      <t xml:space="preserve"> - субсидирование процентной ставки по кредиту на приобретение автотранспорта в сумме 3,6 млн. тенге;
- ИП «Жасмин» </t>
    </r>
    <r>
      <rPr>
        <i/>
        <sz val="9"/>
        <rFont val="Times New Roman"/>
        <family val="1"/>
        <charset val="204"/>
      </rPr>
      <t>(основная деятельность - производство одежды для малышей и все для детского текстиля)</t>
    </r>
    <r>
      <rPr>
        <sz val="10"/>
        <rFont val="Times New Roman"/>
        <family val="1"/>
        <charset val="204"/>
      </rPr>
      <t xml:space="preserve"> - грантовое финансирование на сумму 2,7 млн. тенге.
Причины снижения: Снижение выпуска тканей </t>
    </r>
    <r>
      <rPr>
        <i/>
        <sz val="9"/>
        <rFont val="Times New Roman"/>
        <family val="1"/>
        <charset val="204"/>
      </rPr>
      <t>(кроме тканей специальных, из волокон искусственных и штапельных)</t>
    </r>
    <r>
      <rPr>
        <sz val="10"/>
        <rFont val="Times New Roman"/>
        <family val="1"/>
        <charset val="204"/>
      </rPr>
      <t xml:space="preserve"> - 98,1% </t>
    </r>
    <r>
      <rPr>
        <i/>
        <sz val="9"/>
        <rFont val="Times New Roman"/>
        <family val="1"/>
        <charset val="204"/>
      </rPr>
      <t>(ТОО «Технопромтекс» - 90,9%, ТОО «Компания Нефтехим LTD» - 99,3%)</t>
    </r>
    <r>
      <rPr>
        <sz val="10"/>
        <rFont val="Times New Roman"/>
        <family val="1"/>
        <charset val="204"/>
      </rPr>
      <t>, одежды рабочей мужской - 85,2%</t>
    </r>
    <r>
      <rPr>
        <i/>
        <sz val="9"/>
        <rFont val="Times New Roman"/>
        <family val="1"/>
        <charset val="204"/>
      </rPr>
      <t xml:space="preserve"> (подсобные предприятия г.Павлодара - 67,9%, малые предприятия г.Экибастуза - 59,1%)</t>
    </r>
    <r>
      <rPr>
        <sz val="10"/>
        <rFont val="Times New Roman"/>
        <family val="1"/>
        <charset val="204"/>
      </rPr>
      <t xml:space="preserve">, одежды верхней прочей </t>
    </r>
    <r>
      <rPr>
        <i/>
        <sz val="9"/>
        <rFont val="Times New Roman"/>
        <family val="1"/>
        <charset val="204"/>
      </rPr>
      <t>(кроме трикотажной мужской или для мальчиков)</t>
    </r>
    <r>
      <rPr>
        <sz val="10"/>
        <rFont val="Times New Roman"/>
        <family val="1"/>
        <charset val="204"/>
      </rPr>
      <t xml:space="preserve"> - 77,7%</t>
    </r>
    <r>
      <rPr>
        <i/>
        <sz val="9"/>
        <rFont val="Times New Roman"/>
        <family val="1"/>
        <charset val="204"/>
      </rPr>
      <t xml:space="preserve"> (малые предприятия гг.Павлодара - 87,4% и Экибастуза - 11,7%)</t>
    </r>
    <r>
      <rPr>
        <sz val="10"/>
        <rFont val="Times New Roman"/>
        <family val="1"/>
        <charset val="204"/>
      </rPr>
      <t xml:space="preserve">, одежды верхней прочей </t>
    </r>
    <r>
      <rPr>
        <i/>
        <sz val="9"/>
        <rFont val="Times New Roman"/>
        <family val="1"/>
        <charset val="204"/>
      </rPr>
      <t xml:space="preserve">(кроме трикотажной женской или для девочек) </t>
    </r>
    <r>
      <rPr>
        <sz val="10"/>
        <rFont val="Times New Roman"/>
        <family val="1"/>
        <charset val="204"/>
      </rPr>
      <t xml:space="preserve">- 93,5% </t>
    </r>
    <r>
      <rPr>
        <i/>
        <sz val="9"/>
        <rFont val="Times New Roman"/>
        <family val="1"/>
        <charset val="204"/>
      </rPr>
      <t>(малые и подсобные предприятия гг. Павлодара - 84,7%, Экибастуза - 95,3% и Аксу - 99,8%)</t>
    </r>
    <r>
      <rPr>
        <sz val="10"/>
        <rFont val="Times New Roman"/>
        <family val="1"/>
        <charset val="204"/>
      </rPr>
      <t xml:space="preserve"> в связи с уменьшением потребительского спроса.</t>
    </r>
  </si>
  <si>
    <t>Доля внешних инвестиций в общем объеме инвестиций в основной капитал, %</t>
  </si>
  <si>
    <t>Департамент статистики по Павлодарской области (по согласованию);
МИР РК; акиматы городов и районов; предприятия</t>
  </si>
  <si>
    <r>
      <t>Взаимодействие осуществлялось с ДС области</t>
    </r>
    <r>
      <rPr>
        <i/>
        <sz val="9"/>
        <rFont val="Times New Roman"/>
        <family val="1"/>
        <charset val="204"/>
      </rPr>
      <t xml:space="preserve"> (получение оперативных данных в разрезе организаций и предприятий, организация обучающих семинаров по правилам сдачи форм статотчетности)</t>
    </r>
    <r>
      <rPr>
        <sz val="10"/>
        <rFont val="Times New Roman"/>
        <family val="1"/>
        <charset val="204"/>
      </rPr>
      <t xml:space="preserve">; МИР РК </t>
    </r>
    <r>
      <rPr>
        <i/>
        <sz val="9"/>
        <rFont val="Times New Roman"/>
        <family val="1"/>
        <charset val="204"/>
      </rPr>
      <t>(согласование целевых индикаторов по инвестициям, проведение мероприятий по инвестклимату, направление отчетов)</t>
    </r>
    <r>
      <rPr>
        <sz val="10"/>
        <rFont val="Times New Roman"/>
        <family val="1"/>
        <charset val="204"/>
      </rPr>
      <t xml:space="preserve">; акиматами городов и районов </t>
    </r>
    <r>
      <rPr>
        <i/>
        <sz val="9"/>
        <rFont val="Times New Roman"/>
        <family val="1"/>
        <charset val="204"/>
      </rPr>
      <t xml:space="preserve"> (разъяснительная работа с предприятиями по повышению инвестиционной активности, по уменьшению количества сдачи нулевой отчетности; проведению совещаний, в т.ч. выезды в части выявления проблемных вопросов при реализации инвестиционных проектов)</t>
    </r>
    <r>
      <rPr>
        <sz val="10"/>
        <rFont val="Times New Roman"/>
        <family val="1"/>
        <charset val="204"/>
      </rPr>
      <t xml:space="preserve">; предприятиями </t>
    </r>
    <r>
      <rPr>
        <i/>
        <sz val="9"/>
        <rFont val="Times New Roman"/>
        <family val="1"/>
        <charset val="204"/>
      </rPr>
      <t>(своевременная сдача статотчетности "1-Инвест")</t>
    </r>
    <r>
      <rPr>
        <sz val="10"/>
        <rFont val="Times New Roman"/>
        <family val="1"/>
        <charset val="204"/>
      </rPr>
      <t xml:space="preserve">.
Принятые меры: выезды в города и районы по проблемным вопросам по реализации проектов, проведение совещаний.                     
Причины снижения: в целом недостижение связано с высокой базой прошлых лет </t>
    </r>
    <r>
      <rPr>
        <i/>
        <sz val="9"/>
        <rFont val="Times New Roman"/>
        <family val="1"/>
        <charset val="204"/>
      </rPr>
      <t>(в 2015 г. завершена реализация крупного проекта Карты индустриализации "Строительство Бозшакольского ГОКа" с общим объемом инвестиций 406,0 млрд. тенге)</t>
    </r>
    <r>
      <rPr>
        <sz val="10"/>
        <rFont val="Times New Roman"/>
        <family val="1"/>
        <charset val="204"/>
      </rPr>
      <t>.</t>
    </r>
  </si>
  <si>
    <t>Рост инвестиций в основной капитал несырьевого сектора (за исключением инвестиций из государственного бюджета) к 2015 году, %</t>
  </si>
  <si>
    <t>Объем производства электрической энергии, млрд. кВтч</t>
  </si>
  <si>
    <t xml:space="preserve">Департамент статистики по Павлодарской области (по согласованию);  энергопроизводящие предприятия </t>
  </si>
  <si>
    <r>
      <t xml:space="preserve">Причина недостижения индикатора: срок ввода проекта "Реконструкция энергоблока №5" АО ЕЭК перенесен предприятием на 2018 год в связи с отменой предельных тарифов с инвестиционной составляющей </t>
    </r>
    <r>
      <rPr>
        <i/>
        <sz val="9"/>
        <rFont val="Times New Roman"/>
        <family val="1"/>
        <charset val="204"/>
      </rPr>
      <t>(утвержденных постановлением Правительства РК от 25.03.2009г. №392)</t>
    </r>
    <r>
      <rPr>
        <sz val="10"/>
        <rFont val="Times New Roman"/>
        <family val="1"/>
        <charset val="204"/>
      </rPr>
      <t xml:space="preserve"> с 2015 года  </t>
    </r>
    <r>
      <rPr>
        <i/>
        <sz val="9"/>
        <rFont val="Times New Roman"/>
        <family val="1"/>
        <charset val="204"/>
      </rPr>
      <t>(постановление Правительства РК от 07.09.2015г. №750)</t>
    </r>
    <r>
      <rPr>
        <sz val="10"/>
        <rFont val="Times New Roman"/>
        <family val="1"/>
        <charset val="204"/>
      </rPr>
      <t>.</t>
    </r>
  </si>
  <si>
    <t>Доля действующих субъектов малого и среднего предпринимательства в общем объеме зарегистрированных, %</t>
  </si>
  <si>
    <t>Налоговые органы, Департамент статистики по Павлодарской области (по согласованию), акимы городов и районов</t>
  </si>
  <si>
    <r>
      <t xml:space="preserve">Взаимодействие осуществлялось с ДС и налоговыми органами </t>
    </r>
    <r>
      <rPr>
        <i/>
        <sz val="9"/>
        <color theme="1"/>
        <rFont val="Times New Roman"/>
        <family val="1"/>
        <charset val="204"/>
      </rPr>
      <t>(предоставление статистических данных)</t>
    </r>
    <r>
      <rPr>
        <sz val="10"/>
        <color theme="1"/>
        <rFont val="Times New Roman"/>
        <family val="1"/>
        <charset val="204"/>
      </rPr>
      <t>; акиматами городов и районов</t>
    </r>
    <r>
      <rPr>
        <i/>
        <sz val="9"/>
        <color theme="1"/>
        <rFont val="Times New Roman"/>
        <family val="1"/>
        <charset val="204"/>
      </rPr>
      <t xml:space="preserve"> (разъяснительная работа с предприятиями, в т.ч. по уменьшению количества сдачи нулевой отчетности)</t>
    </r>
    <r>
      <rPr>
        <sz val="10"/>
        <color theme="1"/>
        <rFont val="Times New Roman"/>
        <family val="1"/>
        <charset val="204"/>
      </rPr>
      <t xml:space="preserve">.Основной причиной недостижения показателя является рост количества недействующих </t>
    </r>
    <r>
      <rPr>
        <i/>
        <sz val="9"/>
        <color theme="1"/>
        <rFont val="Times New Roman"/>
        <family val="1"/>
        <charset val="204"/>
      </rPr>
      <t>(в т. ч. приостановленных)</t>
    </r>
    <r>
      <rPr>
        <sz val="10"/>
        <color theme="1"/>
        <rFont val="Times New Roman"/>
        <family val="1"/>
        <charset val="204"/>
      </rPr>
      <t xml:space="preserve">предприятий по области: на 1 января 2018г. было 10,8 тыс. ед. недействующих </t>
    </r>
    <r>
      <rPr>
        <i/>
        <sz val="10"/>
        <color theme="1"/>
        <rFont val="Times New Roman"/>
        <family val="1"/>
        <charset val="204"/>
      </rPr>
      <t>(</t>
    </r>
    <r>
      <rPr>
        <i/>
        <sz val="9"/>
        <color theme="1"/>
        <rFont val="Times New Roman"/>
        <family val="1"/>
        <charset val="204"/>
      </rPr>
      <t>на 1 января 2017 г. - 4,1 тыс. ед.)</t>
    </r>
    <r>
      <rPr>
        <sz val="10"/>
        <color theme="1"/>
        <rFont val="Times New Roman"/>
        <family val="1"/>
        <charset val="204"/>
      </rPr>
      <t xml:space="preserve">,  в том числе приостановленных 6,7 тыс. ед. </t>
    </r>
    <r>
      <rPr>
        <i/>
        <sz val="9"/>
        <color theme="1"/>
        <rFont val="Times New Roman"/>
        <family val="1"/>
        <charset val="204"/>
      </rPr>
      <t>(на 1 января 2017 г. - 2,5 тыс. ед.)</t>
    </r>
    <r>
      <rPr>
        <sz val="10"/>
        <color theme="1"/>
        <rFont val="Times New Roman"/>
        <family val="1"/>
        <charset val="204"/>
      </rPr>
      <t xml:space="preserve">. В результате применения различных методик отнесения к недействующим субъектам МСП, в департаменте статистики регистрируется недействующих субъектов больше, чем в налоговых органах.
Принятые меры: С целью активизации деятельности МСП во второй половине 2017 года при акиматах городов и районов созданы рабочие группы по улучшению показателей индикаторов МСБ в регионе. На ежемесячной основе в рабочем порядке ДС направляет в УПТТ список недействующих предприятий области, далее данные списки направляются в акиматы городов и районов </t>
    </r>
    <r>
      <rPr>
        <i/>
        <sz val="9"/>
        <color theme="1"/>
        <rFont val="Times New Roman"/>
        <family val="1"/>
        <charset val="204"/>
      </rPr>
      <t>(рабочие группы)</t>
    </r>
    <r>
      <rPr>
        <sz val="10"/>
        <color theme="1"/>
        <rFont val="Times New Roman"/>
        <family val="1"/>
        <charset val="204"/>
      </rPr>
      <t>. Вместе с тем, УПТТ совместно с Департаментом статистики проводится работа по оповещению предпринимателей о своевременной сдаче отчетности.</t>
    </r>
  </si>
  <si>
    <t xml:space="preserve">Акимы городов Экибастуз, Аксу, районов  </t>
  </si>
  <si>
    <t xml:space="preserve">Принятые меры: В опорных селах акимами городов и районов созданы 710 рабочих мест, в результате численность населения в сравнении с 2016 годом увеличилась в опорных СНП на 1,0 тыс. человек, в опорных СНП, расположенных на приграничных территориях - на 0,3 тыс. человек. Причины неисполнения данного индикатора: отток молодежи из сельской местности в связи с получением среднего специального и высшего образования в городах области, отсутствие работы и низкая заработная плата в сельском хозяйстве. </t>
  </si>
  <si>
    <t>Акимы Железинского, Иртышского,
Успенского, Щербактинского районов</t>
  </si>
  <si>
    <t>Снижение материнской смертности на 100 тыс. детей родившихся живыми</t>
  </si>
  <si>
    <t xml:space="preserve">Коммунальные государственные предприятия здравоохранения городов и районов; управления образования и внутренней политики, ДВД, МИО городов и районов области </t>
  </si>
  <si>
    <t>Снижение младенческой смертности,  на 1000 детей, родившихся живыми</t>
  </si>
  <si>
    <t>Зависимость от заказов на продукцию железнодорожного машиностроения. Отсутствие заказов со стороны АО "Казтемиртранс" на производство вагонов привело к отсутствию производственной деятельности на ТОО "Казахстанская вагоностроительная компания" и падению объемов в машиностроении.</t>
  </si>
  <si>
    <r>
      <t>Проведен ряд совещаний на центральном и местном уровне.</t>
    </r>
    <r>
      <rPr>
        <i/>
        <sz val="9"/>
        <rFont val="Times New Roman"/>
        <family val="1"/>
        <charset val="204"/>
      </rPr>
      <t xml:space="preserve"> 
Справочно: Ранее, в целях актуализации Плана оперативных мер по обеспечению экономического роста в 2015 и 2016 годах акиматом внесены предложения по поддержке предприятий машиностроения в новый Антикризисный план РК на 2016-2018 годы. В 2016 году в рамках данного плана Правительством было принято решение о выделении из Единого накопительного пенсионного фонда 17,5 млрд. тенге для поддержки отечественного производства грузовых и пассажирских вагонов через механизм лизинга сроком обращения 10 лет.
В 2016 году предприятие приступило к организации производства грузовых вагонов-платформ и инновационных полувагонов с улучшенными эксплуатационными характеристиками. 
</t>
    </r>
    <r>
      <rPr>
        <sz val="11"/>
        <rFont val="Times New Roman"/>
        <family val="1"/>
        <charset val="204"/>
      </rPr>
      <t xml:space="preserve">В июне 2017 года получен сертификат соответствия на полувагон модели 12-9846, ГОСТ на изготовление ж/д трензеля, завершена  сертификация вагонов-платформ и инновационных тележек.
В 2017 году Правительством Республики Казахстан принято решение о выделении денежных средств в размере 15 млрд. тенге из ЕНПФ для поддержки отечественного производства грузовых и пассажирских вагонов через  АО «БРК  лизинг», в том числе для ТОО «КВК». С 13 ноября 2017 года предприятие возобновило производственную деятельность. За  2017 год ТОО «КВК» произведено 88 вагонов нового образца. </t>
    </r>
  </si>
  <si>
    <t xml:space="preserve">Рост валютного курса американского доллара в 2017 году, высокие проценты кредитных ставок в БВУ негативно сказались на состоянии МСП в области.
</t>
  </si>
  <si>
    <t>Экономия по результатам проведения государственных закупок, оплата по факту выполненных работ, невыполнение договорных обязательств поставщиками, подрядчиками.</t>
  </si>
  <si>
    <r>
      <rPr>
        <b/>
        <sz val="14"/>
        <color indexed="8"/>
        <rFont val="Times New Roman"/>
        <family val="1"/>
        <charset val="204"/>
      </rPr>
      <t>Исполнено.</t>
    </r>
    <r>
      <rPr>
        <sz val="14"/>
        <color indexed="8"/>
        <rFont val="Times New Roman"/>
        <family val="1"/>
        <charset val="204"/>
      </rPr>
      <t xml:space="preserve"> Все населенные пункты области охвачены регулярными пассажирскими перевозками</t>
    </r>
  </si>
  <si>
    <r>
      <rPr>
        <b/>
        <sz val="14"/>
        <rFont val="Times New Roman"/>
        <family val="1"/>
        <charset val="204"/>
      </rPr>
      <t>Исполнено</t>
    </r>
    <r>
      <rPr>
        <sz val="14"/>
        <rFont val="Times New Roman"/>
        <family val="1"/>
        <charset val="204"/>
      </rPr>
      <t>. За январь-декабрь 2017 г. инвестиции в основной капитал на душу населения составили 653,4 тыс.тенге. ИФО к 2015 г. - 101,2%. Росту инвестиций способствовала реализация крупных проектов Карты индустриализации</t>
    </r>
    <r>
      <rPr>
        <sz val="12"/>
        <rFont val="Times New Roman"/>
        <family val="1"/>
        <charset val="204"/>
      </rPr>
      <t xml:space="preserve"> </t>
    </r>
    <r>
      <rPr>
        <i/>
        <sz val="12"/>
        <rFont val="Times New Roman"/>
        <family val="1"/>
        <charset val="204"/>
      </rPr>
      <t>(ТОО "Проммашкомплект", "Комплекс по производству колёс железнодорожного назначения" с инвестициями 24,6 млрд.тенге;"Модернизация «ПНХЗ»  - 138,0 млрд.тенге</t>
    </r>
    <r>
      <rPr>
        <sz val="14"/>
        <rFont val="Times New Roman"/>
        <family val="1"/>
        <charset val="204"/>
      </rPr>
      <t>,</t>
    </r>
    <r>
      <rPr>
        <i/>
        <sz val="12"/>
        <rFont val="Times New Roman"/>
        <family val="1"/>
        <charset val="204"/>
      </rPr>
      <t xml:space="preserve"> </t>
    </r>
    <r>
      <rPr>
        <sz val="14"/>
        <rFont val="Times New Roman"/>
        <family val="1"/>
        <charset val="204"/>
      </rPr>
      <t>капзатраты действующих производств на   технологическое перевооружение</t>
    </r>
    <r>
      <rPr>
        <i/>
        <sz val="14"/>
        <rFont val="Times New Roman"/>
        <family val="1"/>
        <charset val="204"/>
      </rPr>
      <t xml:space="preserve"> </t>
    </r>
    <r>
      <rPr>
        <i/>
        <sz val="12"/>
        <rFont val="Times New Roman"/>
        <family val="1"/>
        <charset val="204"/>
      </rPr>
      <t>(АО "КЭЗ" - 6,0 млрд.тенге; ТОО "Богатырь Комир" - 32,0 млрд.тенге; ТОО "ЭГРЭС-1" - 21,6 млрд.тенге).</t>
    </r>
  </si>
  <si>
    <r>
      <rPr>
        <b/>
        <sz val="14"/>
        <rFont val="Times New Roman"/>
        <family val="1"/>
        <charset val="204"/>
      </rPr>
      <t>Исполнено.</t>
    </r>
    <r>
      <rPr>
        <sz val="14"/>
        <rFont val="Times New Roman"/>
        <family val="1"/>
        <charset val="204"/>
      </rPr>
      <t xml:space="preserve"> Рост обеспечен за счет реализации проектов АО "ЕЭК", ТОО "Даниер" и инвестиций градообразующих предприятий (АЗФ).</t>
    </r>
  </si>
  <si>
    <r>
      <rPr>
        <b/>
        <sz val="14"/>
        <rFont val="Times New Roman"/>
        <family val="1"/>
        <charset val="204"/>
      </rPr>
      <t>Исполнено.</t>
    </r>
    <r>
      <rPr>
        <sz val="14"/>
        <rFont val="Times New Roman"/>
        <family val="1"/>
        <charset val="204"/>
      </rPr>
      <t xml:space="preserve"> Целевое значение индикатора достигнуто за счет реализации крупных проектов ТОО "Проммашкомплект", ТОО "Alef trade"
 и инвестиций  градообразующих предприятий (ТОО "Богатырь Комир").</t>
    </r>
  </si>
  <si>
    <r>
      <rPr>
        <b/>
        <sz val="14"/>
        <color theme="1"/>
        <rFont val="Times New Roman"/>
        <family val="1"/>
        <charset val="204"/>
      </rPr>
      <t>Исполнено.</t>
    </r>
    <r>
      <rPr>
        <sz val="14"/>
        <color theme="1"/>
        <rFont val="Times New Roman"/>
        <family val="1"/>
        <charset val="204"/>
      </rPr>
      <t xml:space="preserve"> Подготовлены положительные заключения на концепции, конкурсные документации и проекты договоров по 9-ти проектам ГЧП, а также размещены извещения о реализации проектов ГЧП. Индикатор достигнут за счет 5 плановых проектов ГЧП, а также 4-х дополнительных: в сфере здравоохранения - 6, социальной защиты - 1, жилищно-коммунального хозяйства - 2.</t>
    </r>
  </si>
  <si>
    <r>
      <rPr>
        <b/>
        <sz val="14"/>
        <color rgb="FF000000"/>
        <rFont val="Times New Roman"/>
        <family val="1"/>
        <charset val="204"/>
      </rPr>
      <t>Исполнено.</t>
    </r>
    <r>
      <rPr>
        <sz val="14"/>
        <color rgb="FF000000"/>
        <rFont val="Times New Roman"/>
        <family val="1"/>
        <charset val="204"/>
      </rPr>
      <t xml:space="preserve">  В рамках областной акции «Новые возможности» УПТТ области совместно с представителями госорганов, РПП «Атамекен», ПФ АО «ФРП «Даму», АО «ФФПСХ»,  БВУ проведены выездные совещания по разъяснению действующих мер государственной поддержки в районах и городах области. В  гг.Павлодар, Экибастуз, Аксу проведено 10 семинаров и встреч с охватом 500 человек. С участием экспертов РПП опубликовано 1190 материалов в средствах массовой информации. </t>
    </r>
  </si>
  <si>
    <r>
      <rPr>
        <b/>
        <sz val="14"/>
        <rFont val="Times New Roman"/>
        <family val="1"/>
        <charset val="204"/>
      </rPr>
      <t>Исполнено</t>
    </r>
    <r>
      <rPr>
        <sz val="14"/>
        <rFont val="Times New Roman"/>
        <family val="1"/>
        <charset val="204"/>
      </rPr>
      <t xml:space="preserve">. Проект введен в эксплуатацию в 4 квартале 2017 г. </t>
    </r>
    <r>
      <rPr>
        <i/>
        <sz val="12"/>
        <rFont val="Times New Roman"/>
        <family val="1"/>
        <charset val="204"/>
      </rPr>
      <t>(акт ввода в экплуатацию от 28.12.17г. № 322-17)</t>
    </r>
  </si>
  <si>
    <r>
      <t>Исполнено.</t>
    </r>
    <r>
      <rPr>
        <sz val="14"/>
        <color theme="1"/>
        <rFont val="Times New Roman"/>
        <family val="1"/>
        <charset val="204"/>
      </rPr>
      <t xml:space="preserve"> Рост производства продукции на малых предприятиях области </t>
    </r>
    <r>
      <rPr>
        <i/>
        <sz val="12"/>
        <color theme="1"/>
        <rFont val="Times New Roman"/>
        <family val="1"/>
        <charset val="204"/>
      </rPr>
      <t>(расчетным путем).</t>
    </r>
  </si>
  <si>
    <r>
      <rPr>
        <b/>
        <sz val="14"/>
        <color theme="1"/>
        <rFont val="Times New Roman"/>
        <family val="1"/>
        <charset val="204"/>
      </rPr>
      <t xml:space="preserve">Исполнено. </t>
    </r>
    <r>
      <rPr>
        <sz val="14"/>
        <color theme="1"/>
        <rFont val="Times New Roman"/>
        <family val="1"/>
        <charset val="204"/>
      </rPr>
      <t>На рост ИФО повлияло увеличение объемов производства извести негашеной - на 27,0%, элементов конструкций сборных для строительства - в 2,3 раза, бетона товарного - в 1,9 раза, изделий кровельных - на 3,4%, шлаковаты, ваты минеральной силикатной - на 1,9%.</t>
    </r>
  </si>
  <si>
    <r>
      <rPr>
        <b/>
        <sz val="14"/>
        <rFont val="Times New Roman"/>
        <family val="1"/>
        <charset val="204"/>
      </rPr>
      <t xml:space="preserve">Исполнено. </t>
    </r>
    <r>
      <rPr>
        <sz val="14"/>
        <rFont val="Times New Roman"/>
        <family val="1"/>
        <charset val="204"/>
      </rPr>
      <t>Рост ИФО производства медной руды (на 27,1%), концентратов медных (в 2,2 раза), золотосодержащих концентратов (на 41,7%), агломерата железорудного (на 4,7%).</t>
    </r>
  </si>
  <si>
    <r>
      <rPr>
        <b/>
        <sz val="14"/>
        <color indexed="8"/>
        <rFont val="Times New Roman"/>
        <family val="1"/>
        <charset val="204"/>
      </rPr>
      <t>Исполнено.</t>
    </r>
    <r>
      <rPr>
        <sz val="14"/>
        <color indexed="8"/>
        <rFont val="Times New Roman"/>
        <family val="1"/>
        <charset val="204"/>
      </rPr>
      <t xml:space="preserve"> Обеспечен рост за счет производства вагонов (в 44 раза).</t>
    </r>
  </si>
  <si>
    <r>
      <rPr>
        <b/>
        <sz val="14"/>
        <color theme="1"/>
        <rFont val="Times New Roman"/>
        <family val="1"/>
        <charset val="204"/>
      </rPr>
      <t xml:space="preserve">Исполнен. </t>
    </r>
    <r>
      <rPr>
        <sz val="14"/>
        <color theme="1"/>
        <rFont val="Times New Roman"/>
        <family val="1"/>
        <charset val="204"/>
      </rPr>
      <t>На увеличение ИФО химической продукции от плана повлиял рост объемов производства соляной кислоты - на 25,5%, каустической соды - на 7,2%, гипохлорита натрия - на 25,8%.</t>
    </r>
  </si>
  <si>
    <r>
      <rPr>
        <b/>
        <sz val="14"/>
        <color rgb="FFFF0000"/>
        <rFont val="Times New Roman"/>
        <family val="1"/>
        <charset val="204"/>
      </rPr>
      <t>Не исполнен.</t>
    </r>
    <r>
      <rPr>
        <b/>
        <sz val="14"/>
        <color indexed="8"/>
        <rFont val="Times New Roman"/>
        <family val="1"/>
        <charset val="204"/>
      </rPr>
      <t xml:space="preserve"> </t>
    </r>
    <r>
      <rPr>
        <sz val="14"/>
        <color indexed="8"/>
        <rFont val="Times New Roman"/>
        <family val="1"/>
        <charset val="204"/>
      </rPr>
      <t xml:space="preserve">Снижены ИФО производства газойлей - 96,6%, мазута топочного - 96,6%. </t>
    </r>
  </si>
  <si>
    <r>
      <rPr>
        <b/>
        <sz val="14"/>
        <color indexed="8"/>
        <rFont val="Times New Roman"/>
        <family val="1"/>
        <charset val="204"/>
      </rPr>
      <t xml:space="preserve">Исполнено. </t>
    </r>
    <r>
      <rPr>
        <sz val="14"/>
        <color indexed="8"/>
        <rFont val="Times New Roman"/>
        <family val="1"/>
        <charset val="204"/>
      </rPr>
      <t>По состоянию на 1 января 2018 года в области  паспортизированно 1559 объектов, в том числе в 2017 году - 302 объекта. Адаптационные мероприятия проведены на 1350 объектах, в том числе  в 2017 г. - 747. Согласно методике расчета,  доля объектов, обеспеченных доступом для инвалидов, составляет 99,8% (1559-1353)+1350/1559*100, где 1559 - количество паспортизированных объектов, 1353 количество объектов, подлежащих адаптации, 1350 - адаптированные объектов по факту).</t>
    </r>
  </si>
  <si>
    <r>
      <t xml:space="preserve">Исполнено. </t>
    </r>
    <r>
      <rPr>
        <sz val="14"/>
        <color indexed="8"/>
        <rFont val="Times New Roman"/>
        <family val="1"/>
        <charset val="204"/>
      </rPr>
      <t>Акт приемки объекта в эксплуатацию от 04.12.2017 г.</t>
    </r>
  </si>
  <si>
    <r>
      <t xml:space="preserve">Исполнено. </t>
    </r>
    <r>
      <rPr>
        <sz val="14"/>
        <color indexed="8"/>
        <rFont val="Times New Roman"/>
        <family val="1"/>
        <charset val="204"/>
      </rPr>
      <t>Акт приемки объекта в эксплуатацию от 27.11.2017 г.</t>
    </r>
  </si>
  <si>
    <r>
      <t xml:space="preserve">Исполнено. </t>
    </r>
    <r>
      <rPr>
        <sz val="14"/>
        <color indexed="8"/>
        <rFont val="Times New Roman"/>
        <family val="1"/>
        <charset val="204"/>
      </rPr>
      <t>Акт приемки объекта в эксплуатацию от 30.11.2017 г.</t>
    </r>
  </si>
  <si>
    <r>
      <rPr>
        <b/>
        <sz val="14"/>
        <rFont val="Times New Roman"/>
        <family val="1"/>
        <charset val="204"/>
      </rPr>
      <t xml:space="preserve">Исполнено. </t>
    </r>
    <r>
      <rPr>
        <sz val="14"/>
        <rFont val="Times New Roman"/>
        <family val="1"/>
        <charset val="204"/>
      </rPr>
      <t>За январь-декабрь 2017 года объем выполненных строительных работ составил 179,8 млрд. тенге или 101 % к 2016 году.</t>
    </r>
  </si>
  <si>
    <r>
      <t xml:space="preserve">Исполнено. </t>
    </r>
    <r>
      <rPr>
        <sz val="14"/>
        <color theme="1"/>
        <rFont val="Times New Roman"/>
        <family val="1"/>
        <charset val="204"/>
      </rPr>
      <t>Акт приемки объекта в эксплуатацию от 21.07.2017 г.</t>
    </r>
  </si>
  <si>
    <r>
      <t xml:space="preserve">Исполнено. </t>
    </r>
    <r>
      <rPr>
        <sz val="14"/>
        <color theme="1"/>
        <rFont val="Times New Roman"/>
        <family val="1"/>
        <charset val="204"/>
      </rPr>
      <t>Акт приемки объекта в эксплуатацию от 23.11.2017 г.</t>
    </r>
  </si>
  <si>
    <r>
      <t xml:space="preserve">Исполнено. </t>
    </r>
    <r>
      <rPr>
        <sz val="14"/>
        <color theme="1"/>
        <rFont val="Times New Roman"/>
        <family val="1"/>
        <charset val="204"/>
      </rPr>
      <t>Акт приемки объекта в эксплуатацию от 31.08.2017 г.</t>
    </r>
  </si>
  <si>
    <r>
      <t xml:space="preserve">Исполнено. </t>
    </r>
    <r>
      <rPr>
        <sz val="14"/>
        <color theme="1"/>
        <rFont val="Times New Roman"/>
        <family val="1"/>
        <charset val="204"/>
      </rPr>
      <t>Акт приемки объекта в эксплуатацию от 06.11.2017 г.</t>
    </r>
  </si>
  <si>
    <r>
      <t xml:space="preserve">Исполнено. </t>
    </r>
    <r>
      <rPr>
        <sz val="14"/>
        <color theme="1"/>
        <rFont val="Times New Roman"/>
        <family val="1"/>
        <charset val="204"/>
      </rPr>
      <t>Акт приемки объекта в эксплуатацию от 25.09.2017 г.</t>
    </r>
  </si>
  <si>
    <r>
      <t xml:space="preserve">Исполнено. </t>
    </r>
    <r>
      <rPr>
        <sz val="14"/>
        <color theme="1"/>
        <rFont val="Times New Roman"/>
        <family val="1"/>
        <charset val="204"/>
      </rPr>
      <t>Акт приемки объекта в эксплуатацию от 16.11.2017 г.</t>
    </r>
  </si>
  <si>
    <r>
      <t xml:space="preserve">Исполнено. </t>
    </r>
    <r>
      <rPr>
        <sz val="14"/>
        <color theme="1"/>
        <rFont val="Times New Roman"/>
        <family val="1"/>
        <charset val="204"/>
      </rPr>
      <t>Акт приемки объекта в эксплуатацию от 28.09.2017 г.</t>
    </r>
  </si>
  <si>
    <r>
      <rPr>
        <b/>
        <sz val="14"/>
        <color theme="1"/>
        <rFont val="Times New Roman"/>
        <family val="1"/>
        <charset val="204"/>
      </rPr>
      <t>Исполнено.</t>
    </r>
    <r>
      <rPr>
        <sz val="14"/>
        <color theme="1"/>
        <rFont val="Times New Roman"/>
        <family val="1"/>
        <charset val="204"/>
      </rPr>
      <t xml:space="preserve"> Произведена реконструкция дорог города Аксу (улиц Абая, Ленина, Набережная) .</t>
    </r>
  </si>
  <si>
    <r>
      <rPr>
        <b/>
        <sz val="14"/>
        <rFont val="Times New Roman"/>
        <family val="1"/>
        <charset val="204"/>
      </rPr>
      <t>Исполнено</t>
    </r>
    <r>
      <rPr>
        <sz val="14"/>
        <rFont val="Times New Roman"/>
        <family val="1"/>
        <charset val="204"/>
      </rPr>
      <t>. Разработана ПСД по реконструкции автомобильной дороги Иртышск-Ст.Иртышская, км 63-67,1 (4,1 км). Заключение госэкспертизы №16-0184/17 от 11.08.2017 г.</t>
    </r>
  </si>
  <si>
    <r>
      <rPr>
        <b/>
        <sz val="14"/>
        <rFont val="Times New Roman"/>
        <family val="1"/>
        <charset val="204"/>
      </rPr>
      <t>Исполнено</t>
    </r>
    <r>
      <rPr>
        <sz val="14"/>
        <rFont val="Times New Roman"/>
        <family val="1"/>
        <charset val="204"/>
      </rPr>
      <t>. Разработана ПСД по реконструкции автомобильной дороги  Шакат-Восточное-Шалдай км 86,8-94 (7,2 км). Заключение госэкспертизы №ЭЦКос-0110/17 от 08.08.2017 г.</t>
    </r>
  </si>
  <si>
    <r>
      <rPr>
        <b/>
        <sz val="14"/>
        <rFont val="Times New Roman"/>
        <family val="1"/>
        <charset val="204"/>
      </rPr>
      <t>Исполнено</t>
    </r>
    <r>
      <rPr>
        <sz val="14"/>
        <rFont val="Times New Roman"/>
        <family val="1"/>
        <charset val="204"/>
      </rPr>
      <t>. Разработана ПСД по реконструкции автомобильной дороги Чернорецк-Ольгино-Успенка-Шарбакты км 37-43 (6 км). Заключение госэкспертизы №16-0267/17 от 07.12.2017 г.</t>
    </r>
  </si>
  <si>
    <t>ПОДТ АО «Казахтелеком»</t>
  </si>
  <si>
    <r>
      <rPr>
        <b/>
        <sz val="14"/>
        <rFont val="Times New Roman"/>
        <family val="1"/>
        <charset val="204"/>
      </rPr>
      <t xml:space="preserve">Исполнено. </t>
    </r>
    <r>
      <rPr>
        <sz val="14"/>
        <rFont val="Times New Roman"/>
        <family val="1"/>
        <charset val="204"/>
      </rPr>
      <t>Акт приемки объекта в эксплуатацию от 22.11.2017 г.</t>
    </r>
  </si>
  <si>
    <r>
      <rPr>
        <b/>
        <sz val="14"/>
        <rFont val="Times New Roman"/>
        <family val="1"/>
        <charset val="204"/>
      </rPr>
      <t xml:space="preserve">Исполнено. </t>
    </r>
    <r>
      <rPr>
        <sz val="14"/>
        <rFont val="Times New Roman"/>
        <family val="1"/>
        <charset val="204"/>
      </rPr>
      <t>Объект переходящий на 2018 г. Госэкспертиза № 16-0085/17 от 28.04.2017 г. Проложено 7,5 км водопровода. Срок завершения 2019 год.</t>
    </r>
  </si>
  <si>
    <r>
      <t xml:space="preserve">Утвержден </t>
    </r>
    <r>
      <rPr>
        <u/>
        <sz val="14"/>
        <rFont val="Times New Roman"/>
        <family val="1"/>
        <charset val="204"/>
      </rPr>
      <t xml:space="preserve">    решением Павлодарского областного маслихата (ХLVI сессия, V созыв) № 398/46 от 10 декабря 2015 года     </t>
    </r>
  </si>
  <si>
    <t xml:space="preserve">Статданные за январь-декабрь будут рассчитаны в апреле 2018 года. В 2017 году Комитет статистики РК разработал новую методику расчета производительности труда, где в расчет берется полный охват предприятий. В связи с этим, данные по производительности труда снизились. Плановое значение на 2017 год, утвержденное МИР РК, составляло 26,8 тыс.дол.США/чел. При согласовании Программы развития территории МНЭ РК не поддержало внесение изменений в плановые значения 2017 года и оставило плановые показатели, рассчитанные в 2016 году по старой методике. </t>
  </si>
  <si>
    <r>
      <t xml:space="preserve">Статданные  за январь-декабрь будут рассчитаны в апреле 2018 года. За январь-сентябрь 2017 года снижена производительность труда в отраслях: легкой промышленности (58,0%), машиностроении (72,1%), металлургической промышленности (94,3%), продуктов питания (97,7%).
  При этом, за январь-сентябрь 2017 года наблюдается рост ИФО в металлургической промышленности (103,1%), машиностроении (123,8%), продуктов питания (109,6%). Основной причиной снижения производительности труда является рост численности на предприятиях   данных отраслей.
  По легкой промышленности снизились объемы производства - 97,9%, в т.ч.:  - тканей </t>
    </r>
    <r>
      <rPr>
        <sz val="12"/>
        <rFont val="Times New Roman"/>
        <family val="1"/>
        <charset val="204"/>
      </rPr>
      <t xml:space="preserve">(кроме тканей специальных, из волокон искусственных и штапельных) </t>
    </r>
    <r>
      <rPr>
        <sz val="14"/>
        <rFont val="Times New Roman"/>
        <family val="1"/>
        <charset val="204"/>
      </rPr>
      <t xml:space="preserve">- 98,1% 
- одежды рабочей мужской - 85,2%; </t>
    </r>
    <r>
      <rPr>
        <i/>
        <sz val="12"/>
        <rFont val="Times New Roman"/>
        <family val="1"/>
        <charset val="204"/>
      </rPr>
      <t xml:space="preserve">
-</t>
    </r>
    <r>
      <rPr>
        <sz val="14"/>
        <rFont val="Times New Roman"/>
        <family val="1"/>
        <charset val="204"/>
      </rPr>
      <t xml:space="preserve">одежды верхней прочей </t>
    </r>
    <r>
      <rPr>
        <i/>
        <sz val="12"/>
        <rFont val="Times New Roman"/>
        <family val="1"/>
        <charset val="204"/>
      </rPr>
      <t>(кроме трикотажной мужской или для мальчиков)</t>
    </r>
    <r>
      <rPr>
        <sz val="14"/>
        <rFont val="Times New Roman"/>
        <family val="1"/>
        <charset val="204"/>
      </rPr>
      <t xml:space="preserve"> - 77,7%; </t>
    </r>
    <r>
      <rPr>
        <i/>
        <sz val="12"/>
        <rFont val="Times New Roman"/>
        <family val="1"/>
        <charset val="204"/>
      </rPr>
      <t xml:space="preserve">
-</t>
    </r>
    <r>
      <rPr>
        <sz val="14"/>
        <rFont val="Times New Roman"/>
        <family val="1"/>
        <charset val="204"/>
      </rPr>
      <t xml:space="preserve">одежды верхней прочей </t>
    </r>
    <r>
      <rPr>
        <i/>
        <sz val="12"/>
        <rFont val="Times New Roman"/>
        <family val="1"/>
        <charset val="204"/>
      </rPr>
      <t>(кроме трикотажной женской или для девочек)</t>
    </r>
    <r>
      <rPr>
        <sz val="14"/>
        <rFont val="Times New Roman"/>
        <family val="1"/>
        <charset val="204"/>
      </rPr>
      <t xml:space="preserve"> - 93,5%.</t>
    </r>
  </si>
  <si>
    <r>
      <rPr>
        <sz val="14"/>
        <rFont val="Times New Roman"/>
        <family val="1"/>
        <charset val="204"/>
      </rPr>
      <t xml:space="preserve">105,4  </t>
    </r>
    <r>
      <rPr>
        <sz val="10"/>
        <rFont val="Times New Roman"/>
        <family val="1"/>
        <charset val="204"/>
      </rPr>
      <t xml:space="preserve">          </t>
    </r>
    <r>
      <rPr>
        <i/>
        <sz val="11"/>
        <rFont val="Times New Roman"/>
        <family val="1"/>
        <charset val="204"/>
      </rPr>
      <t>(9 месяцев)</t>
    </r>
  </si>
  <si>
    <r>
      <rPr>
        <sz val="14"/>
        <rFont val="Times New Roman"/>
        <family val="1"/>
        <charset val="204"/>
      </rPr>
      <t xml:space="preserve">2101,0 </t>
    </r>
    <r>
      <rPr>
        <sz val="10"/>
        <rFont val="Times New Roman"/>
        <family val="1"/>
        <charset val="204"/>
      </rPr>
      <t xml:space="preserve">                  </t>
    </r>
    <r>
      <rPr>
        <i/>
        <sz val="11"/>
        <rFont val="Times New Roman"/>
        <family val="1"/>
        <charset val="204"/>
      </rPr>
      <t>(9 месяцев)</t>
    </r>
  </si>
  <si>
    <r>
      <t xml:space="preserve">103,4
</t>
    </r>
    <r>
      <rPr>
        <i/>
        <sz val="10"/>
        <rFont val="Times New Roman"/>
        <family val="1"/>
        <charset val="204"/>
      </rPr>
      <t>(янв-дек)</t>
    </r>
  </si>
  <si>
    <r>
      <rPr>
        <sz val="14"/>
        <rFont val="Times New Roman"/>
        <family val="1"/>
        <charset val="204"/>
      </rPr>
      <t>25,3</t>
    </r>
    <r>
      <rPr>
        <i/>
        <sz val="10"/>
        <rFont val="Times New Roman"/>
        <family val="1"/>
        <charset val="204"/>
      </rPr>
      <t xml:space="preserve"> 
(янв-сент)</t>
    </r>
  </si>
  <si>
    <r>
      <rPr>
        <sz val="14"/>
        <rFont val="Times New Roman"/>
        <family val="1"/>
        <charset val="204"/>
      </rPr>
      <t>98,2</t>
    </r>
    <r>
      <rPr>
        <i/>
        <sz val="10"/>
        <rFont val="Times New Roman"/>
        <family val="1"/>
        <charset val="204"/>
      </rPr>
      <t xml:space="preserve">
(янв-сент)</t>
    </r>
  </si>
  <si>
    <r>
      <t xml:space="preserve">56,2 
</t>
    </r>
    <r>
      <rPr>
        <i/>
        <sz val="9"/>
        <rFont val="Times New Roman"/>
        <family val="1"/>
        <charset val="204"/>
      </rPr>
      <t>(янв-нояб.)</t>
    </r>
  </si>
  <si>
    <r>
      <t xml:space="preserve">102,9 
</t>
    </r>
    <r>
      <rPr>
        <i/>
        <sz val="11"/>
        <rFont val="Times New Roman"/>
        <family val="1"/>
        <charset val="204"/>
      </rPr>
      <t>(янв-дек)</t>
    </r>
  </si>
  <si>
    <r>
      <t xml:space="preserve">204,6
</t>
    </r>
    <r>
      <rPr>
        <i/>
        <sz val="11"/>
        <rFont val="Times New Roman"/>
        <family val="1"/>
        <charset val="204"/>
      </rPr>
      <t>(янв-дек)</t>
    </r>
  </si>
  <si>
    <r>
      <rPr>
        <sz val="14"/>
        <rFont val="Times New Roman"/>
        <family val="1"/>
        <charset val="204"/>
      </rPr>
      <t>138,1</t>
    </r>
    <r>
      <rPr>
        <sz val="12"/>
        <rFont val="Times New Roman"/>
        <family val="1"/>
        <charset val="204"/>
      </rPr>
      <t xml:space="preserve">                 </t>
    </r>
    <r>
      <rPr>
        <i/>
        <sz val="10"/>
        <rFont val="Times New Roman"/>
        <family val="1"/>
        <charset val="204"/>
      </rPr>
      <t>(янв.-дек.)</t>
    </r>
  </si>
  <si>
    <r>
      <rPr>
        <sz val="14"/>
        <rFont val="Times New Roman"/>
        <family val="1"/>
        <charset val="204"/>
      </rPr>
      <t>99,7</t>
    </r>
    <r>
      <rPr>
        <i/>
        <sz val="14"/>
        <rFont val="Times New Roman"/>
        <family val="1"/>
        <charset val="204"/>
      </rPr>
      <t xml:space="preserve"> </t>
    </r>
    <r>
      <rPr>
        <i/>
        <sz val="10"/>
        <rFont val="Times New Roman"/>
        <family val="1"/>
        <charset val="204"/>
      </rPr>
      <t xml:space="preserve">
(янв-сент)</t>
    </r>
  </si>
  <si>
    <r>
      <rPr>
        <sz val="14"/>
        <rFont val="Times New Roman"/>
        <family val="1"/>
        <charset val="204"/>
      </rPr>
      <t>123,6</t>
    </r>
    <r>
      <rPr>
        <sz val="12"/>
        <rFont val="Times New Roman"/>
        <family val="1"/>
        <charset val="204"/>
      </rPr>
      <t xml:space="preserve">               </t>
    </r>
    <r>
      <rPr>
        <i/>
        <sz val="10"/>
        <rFont val="Times New Roman"/>
        <family val="1"/>
        <charset val="204"/>
      </rPr>
      <t xml:space="preserve">  (янв.-дек.)</t>
    </r>
  </si>
  <si>
    <r>
      <rPr>
        <sz val="14"/>
        <rFont val="Times New Roman"/>
        <family val="1"/>
        <charset val="204"/>
      </rPr>
      <t>87,7</t>
    </r>
    <r>
      <rPr>
        <i/>
        <sz val="10"/>
        <rFont val="Times New Roman"/>
        <family val="1"/>
        <charset val="204"/>
      </rPr>
      <t xml:space="preserve"> 
(янв-сент)</t>
    </r>
  </si>
  <si>
    <r>
      <t xml:space="preserve">121
</t>
    </r>
    <r>
      <rPr>
        <i/>
        <sz val="11"/>
        <rFont val="Times New Roman"/>
        <family val="1"/>
        <charset val="204"/>
      </rPr>
      <t>(янв-дек.)</t>
    </r>
  </si>
  <si>
    <r>
      <rPr>
        <sz val="14"/>
        <rFont val="Times New Roman"/>
        <family val="1"/>
        <charset val="204"/>
      </rPr>
      <t>9,0</t>
    </r>
    <r>
      <rPr>
        <i/>
        <sz val="10"/>
        <rFont val="Times New Roman"/>
        <family val="1"/>
        <charset val="204"/>
      </rPr>
      <t xml:space="preserve"> 
(янв-сент)</t>
    </r>
  </si>
  <si>
    <r>
      <rPr>
        <sz val="14"/>
        <rFont val="Times New Roman"/>
        <family val="1"/>
        <charset val="204"/>
      </rPr>
      <t>192,5</t>
    </r>
    <r>
      <rPr>
        <i/>
        <sz val="10"/>
        <rFont val="Times New Roman"/>
        <family val="1"/>
        <charset val="204"/>
      </rPr>
      <t xml:space="preserve">
(янв-сент)</t>
    </r>
  </si>
  <si>
    <r>
      <t xml:space="preserve">153,6
</t>
    </r>
    <r>
      <rPr>
        <i/>
        <sz val="11"/>
        <rFont val="Times New Roman"/>
        <family val="1"/>
        <charset val="204"/>
      </rPr>
      <t>(янв-дек.)</t>
    </r>
  </si>
  <si>
    <r>
      <rPr>
        <sz val="14"/>
        <rFont val="Times New Roman"/>
        <family val="1"/>
        <charset val="204"/>
      </rPr>
      <t>129,5</t>
    </r>
    <r>
      <rPr>
        <sz val="12"/>
        <rFont val="Times New Roman"/>
        <family val="1"/>
        <charset val="204"/>
      </rPr>
      <t xml:space="preserve">               </t>
    </r>
    <r>
      <rPr>
        <i/>
        <sz val="10"/>
        <rFont val="Times New Roman"/>
        <family val="1"/>
        <charset val="204"/>
      </rPr>
      <t>(янв.-дек.)</t>
    </r>
  </si>
  <si>
    <r>
      <rPr>
        <sz val="14"/>
        <rFont val="Times New Roman"/>
        <family val="1"/>
        <charset val="204"/>
      </rPr>
      <t>104,0</t>
    </r>
    <r>
      <rPr>
        <i/>
        <sz val="10"/>
        <rFont val="Times New Roman"/>
        <family val="1"/>
        <charset val="204"/>
      </rPr>
      <t xml:space="preserve">
(янв-сент)</t>
    </r>
  </si>
  <si>
    <r>
      <t xml:space="preserve">112,9 
</t>
    </r>
    <r>
      <rPr>
        <i/>
        <sz val="10"/>
        <rFont val="Times New Roman"/>
        <family val="1"/>
        <charset val="204"/>
      </rPr>
      <t>(янв-дек.)</t>
    </r>
  </si>
  <si>
    <r>
      <rPr>
        <sz val="14"/>
        <rFont val="Times New Roman"/>
        <family val="1"/>
        <charset val="204"/>
      </rPr>
      <t>118,3</t>
    </r>
    <r>
      <rPr>
        <i/>
        <sz val="10"/>
        <rFont val="Times New Roman"/>
        <family val="1"/>
        <charset val="204"/>
      </rPr>
      <t xml:space="preserve">
(янв-сент)</t>
    </r>
  </si>
  <si>
    <r>
      <t xml:space="preserve">104,2
</t>
    </r>
    <r>
      <rPr>
        <i/>
        <sz val="10"/>
        <rFont val="Times New Roman"/>
        <family val="1"/>
        <charset val="204"/>
      </rPr>
      <t>(янв-дек.)</t>
    </r>
  </si>
  <si>
    <r>
      <t xml:space="preserve">110,1
</t>
    </r>
    <r>
      <rPr>
        <i/>
        <sz val="10"/>
        <rFont val="Times New Roman"/>
        <family val="1"/>
        <charset val="204"/>
      </rPr>
      <t>(янв-дек.)</t>
    </r>
  </si>
  <si>
    <r>
      <t xml:space="preserve">97,9 
</t>
    </r>
    <r>
      <rPr>
        <i/>
        <sz val="10"/>
        <rFont val="Times New Roman"/>
        <family val="1"/>
        <charset val="204"/>
      </rPr>
      <t>(янв-дек.)</t>
    </r>
  </si>
  <si>
    <r>
      <t xml:space="preserve">41,3 
</t>
    </r>
    <r>
      <rPr>
        <i/>
        <sz val="12"/>
        <rFont val="Times New Roman"/>
        <family val="1"/>
        <charset val="204"/>
      </rPr>
      <t>(янв-дек)</t>
    </r>
  </si>
  <si>
    <r>
      <t xml:space="preserve">120,6
</t>
    </r>
    <r>
      <rPr>
        <i/>
        <sz val="12"/>
        <rFont val="Times New Roman"/>
        <family val="1"/>
        <charset val="204"/>
      </rPr>
      <t>(янв-дек)</t>
    </r>
  </si>
  <si>
    <r>
      <t xml:space="preserve">29 
</t>
    </r>
    <r>
      <rPr>
        <i/>
        <sz val="12"/>
        <rFont val="Times New Roman"/>
        <family val="1"/>
        <charset val="204"/>
      </rPr>
      <t>(янв-дек)</t>
    </r>
  </si>
  <si>
    <r>
      <rPr>
        <b/>
        <sz val="14"/>
        <rFont val="Times New Roman"/>
        <family val="1"/>
        <charset val="204"/>
      </rPr>
      <t xml:space="preserve">Исполнено. </t>
    </r>
    <r>
      <rPr>
        <sz val="14"/>
        <rFont val="Times New Roman"/>
        <family val="1"/>
        <charset val="204"/>
      </rPr>
      <t xml:space="preserve">На постоянной основе осуществлялись мониторинг проектов, выезды на предприятия </t>
    </r>
    <r>
      <rPr>
        <i/>
        <sz val="12"/>
        <rFont val="Times New Roman"/>
        <family val="1"/>
        <charset val="204"/>
      </rPr>
      <t>(ТОО "Кахалонг Павлодар", ТОО "Даниер", ТОО "КиК Павлодар", ТОО "ПНХЗ").</t>
    </r>
    <r>
      <rPr>
        <sz val="14"/>
        <rFont val="Times New Roman"/>
        <family val="1"/>
        <charset val="204"/>
      </rPr>
      <t xml:space="preserve"> Проводено 26 совещаний с участием акима области, на которых рассмотрен ход реализации проектов, проблемные вопросы</t>
    </r>
    <r>
      <rPr>
        <i/>
        <sz val="14"/>
        <rFont val="Times New Roman"/>
        <family val="1"/>
        <charset val="204"/>
      </rPr>
      <t xml:space="preserve">. </t>
    </r>
    <r>
      <rPr>
        <sz val="14"/>
        <rFont val="Times New Roman"/>
        <family val="1"/>
        <charset val="204"/>
      </rPr>
      <t>По итогам 2017 г. в перечне проектов находятся 40 проектов с объемом инвестиций 1,1 трлн.тенге, из них 3 проекта Карты индустриализации. В 2017 г. введены 8 проектов Карты индустриализации и Карты поддержки предпринимательства с общим объемом инвестиций 189,9 млрд.тенге, количество рабочих мест - 462. Информация о ходе реализации проектов Карты индустриализации и Карты поддержки предпринимательства направляется на ежемесячной основе в МИР РК.</t>
    </r>
  </si>
  <si>
    <r>
      <rPr>
        <b/>
        <sz val="14"/>
        <rFont val="Times New Roman"/>
        <family val="1"/>
        <charset val="204"/>
      </rPr>
      <t xml:space="preserve">Исполнено. </t>
    </r>
    <r>
      <rPr>
        <sz val="14"/>
        <rFont val="Times New Roman"/>
        <family val="1"/>
        <charset val="204"/>
      </rPr>
      <t xml:space="preserve">Рост стоимостного объема экспорта черной металлургии обеспечен за счет увеличения поставок продукции ТОО "KSP Steel", ТОО "Кастинг" </t>
    </r>
    <r>
      <rPr>
        <i/>
        <sz val="14"/>
        <rFont val="Times New Roman"/>
        <family val="1"/>
        <charset val="204"/>
      </rPr>
      <t>(трубная продукция, стальная заготовка, арматура, шары)</t>
    </r>
    <r>
      <rPr>
        <sz val="14"/>
        <rFont val="Times New Roman"/>
        <family val="1"/>
        <charset val="204"/>
      </rPr>
      <t>. За 2017 г. экспортировано продукции на сумму 77,8 млн. долл., что больше на 38,1% чем в 2015 году (56,4 млн. долл.).</t>
    </r>
  </si>
  <si>
    <r>
      <t>Статданные за январь-декабрь будут рассчитаны в апреле 2018 года.</t>
    </r>
    <r>
      <rPr>
        <b/>
        <sz val="14"/>
        <rFont val="Times New Roman"/>
        <family val="1"/>
        <charset val="204"/>
      </rPr>
      <t xml:space="preserve"> </t>
    </r>
    <r>
      <rPr>
        <sz val="14"/>
        <rFont val="Times New Roman"/>
        <family val="1"/>
        <charset val="204"/>
      </rPr>
      <t xml:space="preserve">За январь-сентябрь 2017 года обеспечен рост производительности труда в черной металлургии, на увеличение повлиял рост объемов в черной металлургии (103,7%). </t>
    </r>
  </si>
  <si>
    <r>
      <rPr>
        <b/>
        <sz val="14"/>
        <rFont val="Times New Roman"/>
        <family val="1"/>
        <charset val="204"/>
      </rPr>
      <t xml:space="preserve">Исполнено. </t>
    </r>
    <r>
      <rPr>
        <sz val="14"/>
        <rFont val="Times New Roman"/>
        <family val="1"/>
        <charset val="204"/>
      </rPr>
      <t>АО "КЭЗ"</t>
    </r>
    <r>
      <rPr>
        <b/>
        <sz val="14"/>
        <rFont val="Times New Roman"/>
        <family val="1"/>
        <charset val="204"/>
      </rPr>
      <t xml:space="preserve"> у</t>
    </r>
    <r>
      <rPr>
        <sz val="14"/>
        <rFont val="Times New Roman"/>
        <family val="1"/>
        <charset val="204"/>
      </rPr>
      <t>величил поставки алюминия нелегированного. За 2017 г. экспортировано продукции на сумму 457,5 млн. долл., что больше на 23,6%, чем в 2015 году (370,1 млн. долл.).</t>
    </r>
  </si>
  <si>
    <t xml:space="preserve">Статданные за январь-декабрь будут рассчитаны в апреле 2018 года.  За январь-сентябрь 2017 года снижена производительность труда в цветной металлургии. При этом, за январь-сентябрь 2017 года наблюдается рост индекса физического объема в цветной металлургии (101,9%). Основной причиной снижения производительности труда является рост численности на предприятиях области - по расчетным данным Комитета статистики РК, за счет малых предприятий.
</t>
  </si>
  <si>
    <r>
      <t>Статданные за январь-декабрь будут рассчитаны в апреле 2018 года.</t>
    </r>
    <r>
      <rPr>
        <b/>
        <sz val="14"/>
        <rFont val="Times New Roman"/>
        <family val="1"/>
        <charset val="204"/>
      </rPr>
      <t xml:space="preserve"> </t>
    </r>
    <r>
      <rPr>
        <sz val="14"/>
        <rFont val="Times New Roman"/>
        <family val="1"/>
        <charset val="204"/>
      </rPr>
      <t xml:space="preserve">За январь-сентябрь 2017 года снижена производительность труда в электротехническом машиностроении, основная причина - рост численности работников </t>
    </r>
    <r>
      <rPr>
        <i/>
        <sz val="12"/>
        <rFont val="Times New Roman"/>
        <family val="1"/>
        <charset val="204"/>
      </rPr>
      <t>(фактическая численность (данные статсборника ГПИИР) - 0,836 тыс.чел. (за январь-сентябрь 2015 года - 0,787 тыс.чел.))</t>
    </r>
    <r>
      <rPr>
        <sz val="14"/>
        <rFont val="Times New Roman"/>
        <family val="1"/>
        <charset val="204"/>
      </rPr>
      <t xml:space="preserve">. При этом ИФО производства электрического оборудования - 108,4%. </t>
    </r>
  </si>
  <si>
    <r>
      <t>Статданные за январь-декабрь будут рассчитаны в апреле 2018 года.</t>
    </r>
    <r>
      <rPr>
        <b/>
        <sz val="14"/>
        <rFont val="Times New Roman"/>
        <family val="1"/>
        <charset val="204"/>
      </rPr>
      <t xml:space="preserve"> </t>
    </r>
    <r>
      <rPr>
        <sz val="14"/>
        <rFont val="Times New Roman"/>
        <family val="1"/>
        <charset val="204"/>
      </rPr>
      <t xml:space="preserve">За январь-сентябрь 2017 года обеспечен рост производительности труда в железнодорожном машиностроении, основная причина - снижение численности </t>
    </r>
    <r>
      <rPr>
        <i/>
        <sz val="12"/>
        <rFont val="Times New Roman"/>
        <family val="1"/>
        <charset val="204"/>
      </rPr>
      <t>(факт за 9 месяцев 2017 г.  - 1,146 тыс.чел., за 9 месяцев 2015 г. - 1,386 тыс.чел.; данные статсборника ГПИИР)</t>
    </r>
    <r>
      <rPr>
        <sz val="14"/>
        <rFont val="Times New Roman"/>
        <family val="1"/>
        <charset val="204"/>
      </rPr>
      <t xml:space="preserve">. 
ИФО производства прочих транспортных средств  - 221,9%. </t>
    </r>
  </si>
  <si>
    <r>
      <t xml:space="preserve">Исполнено. </t>
    </r>
    <r>
      <rPr>
        <sz val="14"/>
        <rFont val="Times New Roman"/>
        <family val="1"/>
        <charset val="204"/>
      </rPr>
      <t xml:space="preserve">По итогам 2017 года объем экспорта строительных материалов составил 1,8 млн.долл, что больше, чем в 2015 году на 29,5%. (план - 105,9%). </t>
    </r>
  </si>
  <si>
    <t xml:space="preserve">Статданные за январь-декабрь будут рассчитаны в апреле 2018 года. За январь-сентябрь 2017 года обеспечен рост производительности труда в производстве строительных материалов, основная причина  - снижение численности работников малых предприятий отрасли (факт за 9 месяцев 2017г. - 0,878 тыс.чел., за 9 месяцев 2015г. - 1,515 тыс.чел.).
ИФО производства прочей не металлической минеральной продукции  - 130,8%. </t>
  </si>
  <si>
    <r>
      <t>Статданные за январь-декабрь будут рассчитаны в апреле 2018 года.</t>
    </r>
    <r>
      <rPr>
        <b/>
        <sz val="14"/>
        <rFont val="Times New Roman"/>
        <family val="1"/>
        <charset val="204"/>
      </rPr>
      <t xml:space="preserve"> </t>
    </r>
    <r>
      <rPr>
        <sz val="14"/>
        <rFont val="Times New Roman"/>
        <family val="1"/>
        <charset val="204"/>
      </rPr>
      <t xml:space="preserve">За январь-сентябрь 2017 года рост производительности труда в производстве химикатов для промышленности обеспечен за счет увеличения объемов производства продуктов химической промышленности  - 117,0%. </t>
    </r>
  </si>
  <si>
    <r>
      <rPr>
        <b/>
        <sz val="14"/>
        <color rgb="FFFF0000"/>
        <rFont val="Times New Roman"/>
        <family val="1"/>
        <charset val="204"/>
      </rPr>
      <t>Не исполнено.</t>
    </r>
    <r>
      <rPr>
        <sz val="14"/>
        <color indexed="8"/>
        <rFont val="Times New Roman"/>
        <family val="1"/>
        <charset val="204"/>
      </rPr>
      <t xml:space="preserve"> Решением </t>
    </r>
    <r>
      <rPr>
        <sz val="14"/>
        <rFont val="Times New Roman"/>
        <family val="1"/>
        <charset val="204"/>
      </rPr>
      <t xml:space="preserve">СМЭС </t>
    </r>
    <r>
      <rPr>
        <sz val="14"/>
        <color indexed="8"/>
        <rFont val="Times New Roman"/>
        <family val="1"/>
        <charset val="204"/>
      </rPr>
      <t xml:space="preserve">Павлодарской области от 07.11.2016 года ТОО «Павлодарский фармацевтический завод» и ТОО ФК «Ромат» признаны банкротами с возбуждением процедуры банкротства.  С 2017 года назначен конкурсный управляющий на данные предприятия.                                                                  </t>
    </r>
  </si>
  <si>
    <r>
      <rPr>
        <b/>
        <sz val="14"/>
        <color rgb="FFFF0000"/>
        <rFont val="Times New Roman"/>
        <family val="1"/>
        <charset val="204"/>
      </rPr>
      <t>Не исполнено.</t>
    </r>
    <r>
      <rPr>
        <sz val="14"/>
        <rFont val="Times New Roman"/>
        <family val="1"/>
        <charset val="204"/>
      </rPr>
      <t xml:space="preserve"> Снижение выпуска тканей </t>
    </r>
    <r>
      <rPr>
        <i/>
        <sz val="12"/>
        <rFont val="Times New Roman"/>
        <family val="1"/>
        <charset val="204"/>
      </rPr>
      <t>(кроме тканей специальных, из волокон искусственных и штапельных)</t>
    </r>
    <r>
      <rPr>
        <sz val="14"/>
        <rFont val="Times New Roman"/>
        <family val="1"/>
        <charset val="204"/>
      </rPr>
      <t xml:space="preserve"> - 98,1% </t>
    </r>
    <r>
      <rPr>
        <i/>
        <sz val="12"/>
        <rFont val="Times New Roman"/>
        <family val="1"/>
        <charset val="204"/>
      </rPr>
      <t>(ТОО «Технопромтекс» - 90,9%, ТОО «Компания Нефтехим LTD» - 99,3%)</t>
    </r>
    <r>
      <rPr>
        <sz val="14"/>
        <rFont val="Times New Roman"/>
        <family val="1"/>
        <charset val="204"/>
      </rPr>
      <t xml:space="preserve">, одежды рабочей мужской - 85,2% </t>
    </r>
    <r>
      <rPr>
        <i/>
        <sz val="12"/>
        <rFont val="Times New Roman"/>
        <family val="1"/>
        <charset val="204"/>
      </rPr>
      <t>(подсобные предприятия г.Павлодара - 67,9%, малые предприятия г.Экибастуза - 59,1%)</t>
    </r>
    <r>
      <rPr>
        <sz val="14"/>
        <rFont val="Times New Roman"/>
        <family val="1"/>
        <charset val="204"/>
      </rPr>
      <t xml:space="preserve">, одежды верхней прочей мужской </t>
    </r>
    <r>
      <rPr>
        <i/>
        <sz val="12"/>
        <rFont val="Times New Roman"/>
        <family val="1"/>
        <charset val="204"/>
      </rPr>
      <t>(кроме трикотажной мужской или для мальчиков)</t>
    </r>
    <r>
      <rPr>
        <sz val="14"/>
        <rFont val="Times New Roman"/>
        <family val="1"/>
        <charset val="204"/>
      </rPr>
      <t xml:space="preserve"> - 77,7% </t>
    </r>
    <r>
      <rPr>
        <i/>
        <sz val="12"/>
        <rFont val="Times New Roman"/>
        <family val="1"/>
        <charset val="204"/>
      </rPr>
      <t>(малые предприятия гг.Павлодара - 87,4% и Экибастуза - 11,7%)</t>
    </r>
    <r>
      <rPr>
        <sz val="14"/>
        <rFont val="Times New Roman"/>
        <family val="1"/>
        <charset val="204"/>
      </rPr>
      <t xml:space="preserve">, одежды верхней прочей женской </t>
    </r>
    <r>
      <rPr>
        <i/>
        <sz val="12"/>
        <rFont val="Times New Roman"/>
        <family val="1"/>
        <charset val="204"/>
      </rPr>
      <t xml:space="preserve">(кроме трикотажной женской или для девочек) </t>
    </r>
    <r>
      <rPr>
        <sz val="14"/>
        <rFont val="Times New Roman"/>
        <family val="1"/>
        <charset val="204"/>
      </rPr>
      <t xml:space="preserve">- 93,5% </t>
    </r>
    <r>
      <rPr>
        <i/>
        <sz val="12"/>
        <rFont val="Times New Roman"/>
        <family val="1"/>
        <charset val="204"/>
      </rPr>
      <t>(малые и подсобные предприятия гг. Павлодара - 84,7%, Экибастуза - 95,3% и Аксу - 99,8%)</t>
    </r>
    <r>
      <rPr>
        <sz val="14"/>
        <rFont val="Times New Roman"/>
        <family val="1"/>
        <charset val="204"/>
      </rPr>
      <t xml:space="preserve"> в связи с уменьшением потребительского спроса.</t>
    </r>
  </si>
  <si>
    <t>Увеличение количества проектов ГЧП, получивших положительные заключения по разработанной документации и объявление конкурса по ним, количество проектов, получивших положительные заключения на конкурсные документации по проектам ГЧП</t>
  </si>
  <si>
    <r>
      <rPr>
        <b/>
        <sz val="14"/>
        <color rgb="FF0000FF"/>
        <rFont val="Times New Roman"/>
        <family val="1"/>
        <charset val="204"/>
      </rPr>
      <t>Частично исполнено.</t>
    </r>
    <r>
      <rPr>
        <b/>
        <sz val="14"/>
        <rFont val="Times New Roman"/>
        <family val="1"/>
        <charset val="204"/>
      </rPr>
      <t xml:space="preserve"> </t>
    </r>
    <r>
      <rPr>
        <sz val="14"/>
        <rFont val="Times New Roman"/>
        <family val="1"/>
        <charset val="204"/>
      </rPr>
      <t>Акт приемки объекта в эксплуатацию от 31.01.2018 г.</t>
    </r>
  </si>
  <si>
    <r>
      <rPr>
        <b/>
        <sz val="14"/>
        <rFont val="Times New Roman"/>
        <family val="1"/>
        <charset val="204"/>
      </rPr>
      <t>Исполнено.</t>
    </r>
    <r>
      <rPr>
        <sz val="14"/>
        <rFont val="Times New Roman"/>
        <family val="1"/>
        <charset val="204"/>
      </rPr>
      <t xml:space="preserve"> По состоянию на 1 января 2018 года на территории области  функционирует 291 общественное формирование правоохранительной направленности с общей численностью 2171 человек. 
Всего за 2017 год с участием общественных формирований правоохранительной направленности задержано 504 правонарушителей и раскрыто 53 уголовных преступлений. За активное участие в охране общественного порядка по ходатайствам ОВД поощрено 506 членов общественных формирований правоохранительной направленностью на общую сумму 6,9 млн. тенге.</t>
    </r>
  </si>
  <si>
    <r>
      <rPr>
        <b/>
        <sz val="14"/>
        <color theme="1"/>
        <rFont val="Times New Roman"/>
        <family val="1"/>
        <charset val="204"/>
      </rPr>
      <t>Исполнено.</t>
    </r>
    <r>
      <rPr>
        <sz val="14"/>
        <color theme="1"/>
        <rFont val="Times New Roman"/>
        <family val="1"/>
        <charset val="204"/>
      </rPr>
      <t xml:space="preserve"> Акт приемки объекта в эксплуатацию от 25.10.2017 г. </t>
    </r>
    <r>
      <rPr>
        <sz val="14"/>
        <rFont val="Times New Roman"/>
        <family val="1"/>
        <charset val="204"/>
      </rPr>
      <t xml:space="preserve">Отклонение фактического исполнения от планового составило: РБ - 0,1 млн. тенге (по факту), МБ - 16,0 млн. тенге </t>
    </r>
    <r>
      <rPr>
        <i/>
        <sz val="12"/>
        <rFont val="Times New Roman"/>
        <family val="1"/>
        <charset val="204"/>
      </rPr>
      <t>(в связи с уменьшением суммы договора).</t>
    </r>
  </si>
  <si>
    <r>
      <rPr>
        <b/>
        <sz val="14"/>
        <rFont val="Times New Roman"/>
        <family val="1"/>
        <charset val="204"/>
      </rPr>
      <t>Исполнено.</t>
    </r>
    <r>
      <rPr>
        <sz val="14"/>
        <rFont val="Times New Roman"/>
        <family val="1"/>
        <charset val="204"/>
      </rPr>
      <t xml:space="preserve"> Проект переходящий на 2018 г. Выполнены работы по разработке грунта в траншеях – 5821 м. Установка колодцев диаметром 1500 мм – 26 шт,  диаметром 700 мм – 10 шт, прокладка труб диаметром 75 мм - 760 м, диаметром 50 мм - 1175 м, диаметром 90 мм - 450 м. Срок завершения 2018 год.</t>
    </r>
  </si>
  <si>
    <t>Министерство энергетики РК (по согласованию), департамент статистики по Павлодарской области (по согласованию), акимат Павлодарской области, промышленные предприятия области</t>
  </si>
  <si>
    <r>
      <t xml:space="preserve">Взаимодействие осуществлялось с Министерством энергетики РК </t>
    </r>
    <r>
      <rPr>
        <i/>
        <sz val="9"/>
        <rFont val="Times New Roman"/>
        <family val="1"/>
        <charset val="204"/>
      </rPr>
      <t>(по ежегодному объему переработки нефти)</t>
    </r>
    <r>
      <rPr>
        <sz val="10"/>
        <rFont val="Times New Roman"/>
        <family val="1"/>
        <charset val="204"/>
      </rPr>
      <t xml:space="preserve">; ДС области </t>
    </r>
    <r>
      <rPr>
        <i/>
        <sz val="9"/>
        <rFont val="Times New Roman"/>
        <family val="1"/>
        <charset val="204"/>
      </rPr>
      <t>(предоставление статистических данных)</t>
    </r>
    <r>
      <rPr>
        <sz val="10"/>
        <rFont val="Times New Roman"/>
        <family val="1"/>
        <charset val="204"/>
      </rPr>
      <t xml:space="preserve">; предприятиями области </t>
    </r>
    <r>
      <rPr>
        <i/>
        <sz val="9"/>
        <rFont val="Times New Roman"/>
        <family val="1"/>
        <charset val="204"/>
      </rPr>
      <t>(оказание содействия в решении проблемных вопросов)</t>
    </r>
    <r>
      <rPr>
        <sz val="10"/>
        <rFont val="Times New Roman"/>
        <family val="1"/>
        <charset val="204"/>
      </rPr>
      <t>.
Принятые меры: с 2017 года на территории специальной экономической зоны «Павлодар» реализуется проект «Строительство Нефтехимического завода»  ТОО «MunayAkvaKhim-LTD».
Причины снижения: снижены ИФО производства газойлей - 96,6%, мазута топочного - 96,6%. По другим видам производства продуктов нефтепереработки отмечается рост.</t>
    </r>
  </si>
  <si>
    <r>
      <t>Ежегодно, с 2014 года в области регистрируется по 2 случая материнской смертности при снижении количества родов, что привело к повышению показателя. Отмечается снижение показателя младенческой смертности на 0,3% с 7,95</t>
    </r>
    <r>
      <rPr>
        <i/>
        <sz val="9"/>
        <rFont val="Times New Roman"/>
        <family val="1"/>
        <charset val="204"/>
      </rPr>
      <t xml:space="preserve"> (2016 год)</t>
    </r>
    <r>
      <rPr>
        <sz val="10"/>
        <rFont val="Times New Roman"/>
        <family val="1"/>
        <charset val="204"/>
      </rPr>
      <t xml:space="preserve"> до 7,72 </t>
    </r>
    <r>
      <rPr>
        <i/>
        <sz val="9"/>
        <rFont val="Times New Roman"/>
        <family val="1"/>
        <charset val="204"/>
      </rPr>
      <t xml:space="preserve"> (2017 год), (в РК -7,9 в 2017 году)</t>
    </r>
    <r>
      <rPr>
        <sz val="10"/>
        <rFont val="Times New Roman"/>
        <family val="1"/>
        <charset val="204"/>
      </rPr>
      <t xml:space="preserve">. Однако запланированный 6,6 не достигнут по причинам роста смертности детей с критической массой тела от 500 до 1000 грамм и внутрижелудочковых кровоизлияний, синдрома дыхательных расстройств, асфиксии, труднодиагностируемых врожденных пороков развития сердца и сосудов и от несчастных случаев и травм. 
Приняты меры взыскания к ответственным лицам. Проведено обучение в симуляционном центре при Павлодарском медицинском колледже с последующим проведением независимой оценки знаний и практических навыков в региональном представительстве Центра оценки знаний и навыков РГП на ПХВ "Республиканский центр развития здравоохранения". Согласно Дорожной карте, утвержденной МЗРК, планируется переход на участковый принцип обслуживания  детей в возрасте от 0 до 6 лет педиатрами, что снизит заболеваемость и смертность детей.  По  Программе интегрированного ведения болезней детского возраста обучено 255 специалистов </t>
    </r>
    <r>
      <rPr>
        <i/>
        <sz val="9"/>
        <rFont val="Times New Roman"/>
        <family val="1"/>
        <charset val="204"/>
      </rPr>
      <t>(врачи общей практики, педиатры и средние медработники, 21 заместитель руководителя по лечебно-профилактической работе)</t>
    </r>
    <r>
      <rPr>
        <sz val="10"/>
        <rFont val="Times New Roman"/>
        <family val="1"/>
        <charset val="204"/>
      </rPr>
      <t>. Для укрепления материально-технической базы организаций родовспоможения и детства в 2017 году закуплено 22 единицы медицинского оборудования на сумму свыше 249,9 млн. тенге. Проводится межведомственная работа с управлениями образования, внутренней политики, ДВД области, МИО городов и районов области по вопросам  профилактики детского травматизма и насилия над женщинами и детьми , формирования у подростков навыков безопасного репродуктивного поведения, профилактики по предупреждению нежелательной подростковой беременности.</t>
    </r>
  </si>
  <si>
    <r>
      <t xml:space="preserve">Плотность фиксированных линий телефонной связи на 100 жителей составила 29,0 ед. при плане 34,7. Недостижение показателя связано с уменьшением количество абонентов телефонной связи </t>
    </r>
    <r>
      <rPr>
        <i/>
        <sz val="9"/>
        <rFont val="Times New Roman"/>
        <family val="1"/>
        <charset val="204"/>
      </rPr>
      <t>(отток в мобильную связь)</t>
    </r>
    <r>
      <rPr>
        <sz val="10"/>
        <rFont val="Times New Roman"/>
        <family val="1"/>
        <charset val="204"/>
      </rPr>
      <t xml:space="preserve">. Принятые меры: АО «Казахтелеком»  для увеличения количества абононетов фиксированной линии связи предусматриваются выгодные пакетные услуги, которые включают одновременное использование интернета, телевидения и телефонной связи. </t>
    </r>
  </si>
  <si>
    <t>С 2017 года реализуется Программа развития продуктивной занятости и массового предпринимательства на 2017-2021 годы, в рамках которой предусмотрено гарантирование микрокредитов для действующих предпринимателей: гарантия составляет до 50% от суммы кредита, для начинающих (стартап проекты) - до 85% от суммы кредита. По данной программе выдаются кредиты до 8 000 МРП по 6% процентной ставке на инвестиции и пополнение оборотных средств сроком до 7 лет для проектов в сфере животноводства, до 5 лет на инвестиции и до 3 лет на пополнение оборотных средств (кредитование на пополнение оборотных средств в торговой отрасли не осуществляется). 
Льготный период по основному долгу и начисленному вознаграждению – не более одной трети продолжительности срока микрокредита по решению кредитора. Участники Программы оплачивают расходы по оценке и страхованию имущества.</t>
  </si>
  <si>
    <r>
      <rPr>
        <b/>
        <sz val="14"/>
        <color indexed="8"/>
        <rFont val="Times New Roman"/>
        <family val="1"/>
        <charset val="204"/>
      </rPr>
      <t xml:space="preserve">Исполнено. </t>
    </r>
    <r>
      <rPr>
        <sz val="14"/>
        <color indexed="8"/>
        <rFont val="Times New Roman"/>
        <family val="1"/>
        <charset val="204"/>
      </rPr>
      <t>На увеличение ИФО производства металлургической промышленности повлиял рост объемов производства алюминия необработанного, глинозема (на 1,4%), стали (на 24,3%).</t>
    </r>
  </si>
  <si>
    <r>
      <rPr>
        <b/>
        <sz val="14"/>
        <rFont val="Times New Roman"/>
        <family val="1"/>
        <charset val="204"/>
      </rPr>
      <t xml:space="preserve">Исполнено. </t>
    </r>
    <r>
      <rPr>
        <sz val="14"/>
        <rFont val="Times New Roman"/>
        <family val="1"/>
        <charset val="204"/>
      </rPr>
      <t>Данные по социологическим исследованиям, проведенным ТОО «Инновационный Евразийский университет» в 2017 году.</t>
    </r>
  </si>
  <si>
    <t>Стабюллетень "Показатели ГПИИР"</t>
  </si>
  <si>
    <t>Ведомственная отчётность МСХ РК</t>
  </si>
  <si>
    <t>Ведомственная отчетность МОН РК</t>
  </si>
  <si>
    <t>Ведомст- венные отчеты МИО</t>
  </si>
  <si>
    <t>Ведомственная отчетность МЗ РК</t>
  </si>
  <si>
    <t>Ведомственная отчетность МТСЗН РК</t>
  </si>
  <si>
    <t>Ведомственная отчетность МКС РК</t>
  </si>
  <si>
    <t>Отчетность КПССУ ГП РК</t>
  </si>
  <si>
    <t>Ведомственная отчетность Комитета автодорог МИР РК</t>
  </si>
  <si>
    <t>Ведомственная отчетность Комитета транспорта МИР РК</t>
  </si>
  <si>
    <t>км</t>
  </si>
  <si>
    <t>Ведомственная отчетность МИР РК</t>
  </si>
  <si>
    <t>Доступ СНП к централизованному, %</t>
  </si>
  <si>
    <t xml:space="preserve">Официальные данные АДГСПК </t>
  </si>
  <si>
    <r>
      <rPr>
        <b/>
        <sz val="14"/>
        <color rgb="FFFF0000"/>
        <rFont val="Times New Roman"/>
        <family val="1"/>
        <charset val="204"/>
      </rPr>
      <t xml:space="preserve">Не исполнено. </t>
    </r>
    <r>
      <rPr>
        <sz val="14"/>
        <color indexed="8"/>
        <rFont val="Times New Roman"/>
        <family val="1"/>
        <charset val="204"/>
      </rPr>
      <t>Показатель младенческой смертности</t>
    </r>
    <r>
      <rPr>
        <b/>
        <sz val="14"/>
        <color indexed="8"/>
        <rFont val="Times New Roman"/>
        <family val="1"/>
        <charset val="204"/>
      </rPr>
      <t xml:space="preserve"> </t>
    </r>
    <r>
      <rPr>
        <sz val="14"/>
        <color indexed="8"/>
        <rFont val="Times New Roman"/>
        <family val="1"/>
        <charset val="204"/>
      </rPr>
      <t xml:space="preserve">в 2017 году составил 7,72 на 1000 детей, родившихся живыми, против - 8,23 в 2016 году.                
</t>
    </r>
    <r>
      <rPr>
        <sz val="14"/>
        <color theme="1"/>
        <rFont val="Times New Roman"/>
        <family val="1"/>
        <charset val="204"/>
      </rPr>
      <t>Причины смертности: рост случаев младенческой смертности в структуре отдельных состояний перинатального периода, рост смертности детей с врожденными пороками развития, несчастными случаями и травмами. 
Одной из проблем области является низкая рождаемость.</t>
    </r>
  </si>
  <si>
    <r>
      <rPr>
        <b/>
        <sz val="14"/>
        <color rgb="FFFF0000"/>
        <rFont val="Times New Roman"/>
        <family val="1"/>
        <charset val="204"/>
      </rPr>
      <t>Не исполнено.</t>
    </r>
    <r>
      <rPr>
        <sz val="14"/>
        <color indexed="8"/>
        <rFont val="Times New Roman"/>
        <family val="1"/>
        <charset val="204"/>
      </rPr>
      <t xml:space="preserve"> Ежегодно, с 2014 года в области регистрируется по 2 случая материнской смертности, но количество родов снижается, что привело к повышению показателя. Причинами недостижения индикатора являются: злокачественное новообразование легких, септическое состояние во время беременности. </t>
    </r>
  </si>
  <si>
    <r>
      <t xml:space="preserve">Управлением сельского хозяйства нарушены сроки выдачи субсидий по программе субсидирование стоимости услуг по подаче воды сельхозтоваропроизводителям </t>
    </r>
    <r>
      <rPr>
        <i/>
        <sz val="9"/>
        <rFont val="Times New Roman"/>
        <family val="1"/>
        <charset val="204"/>
      </rPr>
      <t>(по одной заявке 12 с/х товаропроизводителей)</t>
    </r>
    <r>
      <rPr>
        <sz val="10"/>
        <rFont val="Times New Roman"/>
        <family val="1"/>
        <charset val="204"/>
      </rPr>
      <t xml:space="preserve">в связи с единовременной обработкой большого количества поступивших заявок, а также невозможностью замещения отсутствующего исполнителя отдела растениеводства и механизации.  По животноводству допущены нарушения в связи с тем, что согласно п.4 Стандарта срок оказания гос. услуги на развитие племенного животноводства составляет 17 рабочих дней, на повышение продуктивности и качества продукции животноводства – 16.
Между тем, согласно регламенту государственной услуги, утвержденного 16 марта 2017г. №56/2 постановлением акима Павлодарской области срок оказания услуги составляет 24 рабочих дня.
Таким образом, между Стандартом и регламентом гос. услуги выявлено несоответствие. 
Принятые меры: Приняты меры взыскания к ответственным лицам </t>
    </r>
    <r>
      <rPr>
        <i/>
        <sz val="9"/>
        <rFont val="Times New Roman"/>
        <family val="1"/>
        <charset val="204"/>
      </rPr>
      <t>(наложено дисциплинарное взыскание на заместителя руководителя, руководителя отдела управления).</t>
    </r>
    <r>
      <rPr>
        <sz val="10"/>
        <rFont val="Times New Roman"/>
        <family val="1"/>
        <charset val="204"/>
      </rPr>
      <t xml:space="preserve"> В соответствии функциональными обязанностями введена взаимозаменяемость специалистов. 
В целях приведения в соответствие регламента гос. услуги «Субсидирование на развитие племенного животноводства, повышение продуктивности и качества продукции животноводства» со стандартом вносятся соответствующие изменения в постановление акимата области </t>
    </r>
  </si>
  <si>
    <r>
      <rPr>
        <b/>
        <sz val="14"/>
        <color rgb="FFFF0000"/>
        <rFont val="Times New Roman"/>
        <family val="1"/>
        <charset val="204"/>
      </rPr>
      <t>Не исполнено.</t>
    </r>
    <r>
      <rPr>
        <b/>
        <sz val="14"/>
        <rFont val="Times New Roman"/>
        <family val="1"/>
        <charset val="204"/>
      </rPr>
      <t xml:space="preserve"> </t>
    </r>
    <r>
      <rPr>
        <sz val="14"/>
        <rFont val="Times New Roman"/>
        <family val="1"/>
        <charset val="204"/>
      </rPr>
      <t>Всего за 2017 год оказано 2342 услуги по выдаче субсидий, из них с нарушением срока - по 2 программам "Субсидирование на развитие племенного животноводства, повышение продуктивности и качества продукции животноводства" (7 услуг), "Субсидирование стоимости услуг по подаче воды сельскохозяйственным товаропроизводителям" (12 услуг). 
Расчет: 0,8% = (7+12)/2342*100%</t>
    </r>
    <r>
      <rPr>
        <sz val="14"/>
        <color theme="1"/>
        <rFont val="Times New Roman"/>
        <family val="1"/>
        <charset val="204"/>
      </rPr>
      <t>. В 2016 году нарушений не было.</t>
    </r>
  </si>
  <si>
    <r>
      <rPr>
        <sz val="10"/>
        <rFont val="Times New Roman"/>
        <family val="1"/>
        <charset val="204"/>
      </rPr>
      <t xml:space="preserve">Иртышская бассейновая инспекция, Департамент Комитета по регулированию естественных монополий, защите конкуренции и прав потребителей МНЭ РК; вододатели </t>
    </r>
    <r>
      <rPr>
        <i/>
        <sz val="9"/>
        <rFont val="Times New Roman"/>
        <family val="1"/>
        <charset val="204"/>
      </rPr>
      <t xml:space="preserve">(ТОО "Адис", РГП "Канал имени К.Сатпаева), </t>
    </r>
    <r>
      <rPr>
        <sz val="10"/>
        <rFont val="Times New Roman"/>
        <family val="1"/>
        <charset val="204"/>
      </rPr>
      <t>отраслевые отделы акиматов городов и районов</t>
    </r>
  </si>
  <si>
    <t>Предварительные статданные по ВРП за 2017 год будут рассчитаны в апреле 2018 года, уточненные – в августе.</t>
  </si>
  <si>
    <t>Статданные за январь-декабрь будут рассчитаны в апреле 2018 года. Возрос объем экспорта готовой продукции: черной металлургии на 13% (за январь-ноябрь 2017 года экспортировано продукции на сумму 50,9 млн. долл., за 2015 год 45,1 млн. долл.); цветной металлургии на 16,9% (за 2017 год - 413,8 млн. долл., за 2015 год - 354,0 млн. долл.); продуктов питания на в 2,3 раза (2017 г. - 13,0 млн. долл., 2015 год. - 5,6 млн.долл.); химической продукции на 22,8% (2017 г. - 2,6 млн. долл., 2015 год - 2,1 млн. долл.)</t>
  </si>
  <si>
    <r>
      <t xml:space="preserve">Статданные за январь-декабрь будут рассчитаны в апреле 2018 года. В 2016-2017 году в экспорте региона появилась новая продукция - руды медные, поставляемые «Бозшакольский ГОК» </t>
    </r>
    <r>
      <rPr>
        <i/>
        <sz val="12"/>
        <rFont val="Times New Roman"/>
        <family val="1"/>
        <charset val="204"/>
      </rPr>
      <t>(введен в эксплуатацию в декабре 2015 по карте индустриализации)</t>
    </r>
    <r>
      <rPr>
        <sz val="14"/>
        <rFont val="Times New Roman"/>
        <family val="1"/>
        <charset val="204"/>
      </rPr>
      <t>. Данный вид продукции относится к сырьевой (до 30% в экспорте региона). В связи с этим доля несырьевого экспорта снизилась.</t>
    </r>
  </si>
  <si>
    <t>Статданные за 2017 год будут представлены в апреле 2018 года.</t>
  </si>
  <si>
    <r>
      <t xml:space="preserve">46,1
</t>
    </r>
    <r>
      <rPr>
        <i/>
        <sz val="11"/>
        <rFont val="Times New Roman"/>
        <family val="1"/>
        <charset val="204"/>
      </rPr>
      <t>(янв-дек)</t>
    </r>
  </si>
  <si>
    <r>
      <t xml:space="preserve">30,9
</t>
    </r>
    <r>
      <rPr>
        <i/>
        <sz val="11"/>
        <rFont val="Times New Roman"/>
        <family val="1"/>
        <charset val="204"/>
      </rPr>
      <t>(янв-дек)</t>
    </r>
  </si>
  <si>
    <r>
      <rPr>
        <b/>
        <sz val="14"/>
        <color rgb="FF0000FF"/>
        <rFont val="Times New Roman"/>
        <family val="1"/>
        <charset val="204"/>
      </rPr>
      <t>Частично исполнено.</t>
    </r>
    <r>
      <rPr>
        <sz val="14"/>
        <color indexed="8"/>
        <rFont val="Times New Roman"/>
        <family val="1"/>
        <charset val="204"/>
      </rPr>
      <t xml:space="preserve"> Увеличено поголовье КРС в организованных хозяйствах до 46,1% (план 41,2%) в связи с открытием новых 62 сельхозкооперативов.
План по приобретению МРС через программу «Алтын асык» не выполнен в связи с приостановлением приема заявок АО "Аграрная кредитная корпорация": всего выдано кредитов на приобретение 228 голов овец при плане 1000 голов (22,8%). 
Статданные за 2017 год будут рассчитаны в апреле 2018 года. </t>
    </r>
  </si>
  <si>
    <r>
      <t xml:space="preserve">Статданные за январь-декабрь будут рассчитаны в апреле 2018 года. Показатель не достигнут в связи со снижением в экспорте эфиров на 77% </t>
    </r>
    <r>
      <rPr>
        <i/>
        <sz val="12"/>
        <rFont val="Times New Roman"/>
        <family val="1"/>
        <charset val="204"/>
      </rPr>
      <t>(ТОО "Нефтехим ЛТД" снизило объем производства, в связи с недостаточной поставкой сырья с ТОО "ПНХЗ", на котором осуществлялась модернизация производства)</t>
    </r>
    <r>
      <rPr>
        <sz val="14"/>
        <rFont val="Times New Roman"/>
        <family val="1"/>
        <charset val="204"/>
      </rPr>
      <t>. Другая продукция основных химических компаний региона показывает рост в объеме поставок на внешний рынок.</t>
    </r>
  </si>
  <si>
    <t>Данные Комитета по статистике МНЭ РК по итогам 9 месяцев 2017 года. Предварительные статданные по ВРП за 2017 год будут рассчитаны в апреле 2018 года, уточненные – в августе.</t>
  </si>
  <si>
    <r>
      <rPr>
        <b/>
        <sz val="14"/>
        <color indexed="8"/>
        <rFont val="Times New Roman"/>
        <family val="1"/>
        <charset val="204"/>
      </rPr>
      <t>Исполнено.</t>
    </r>
    <r>
      <rPr>
        <sz val="14"/>
        <color indexed="8"/>
        <rFont val="Times New Roman"/>
        <family val="1"/>
        <charset val="204"/>
      </rPr>
      <t xml:space="preserve"> В 2017 г. проведено 5 заседаний РКС, по итогам которых в Карту поддержки предпринимательства включено 8 проектов.</t>
    </r>
  </si>
  <si>
    <r>
      <rPr>
        <b/>
        <sz val="14"/>
        <color rgb="FF0707B9"/>
        <rFont val="Times New Roman"/>
        <family val="1"/>
        <charset val="204"/>
      </rPr>
      <t xml:space="preserve">Частично исполнено. </t>
    </r>
    <r>
      <rPr>
        <sz val="14"/>
        <color theme="1"/>
        <rFont val="Times New Roman"/>
        <family val="1"/>
        <charset val="204"/>
      </rPr>
      <t xml:space="preserve">В рамках ПРПЗиМП  средства в сумме 25,1 млн.тенге средства перечислены в ПФ АО "ФРП "Даму". Фондом выдано 14 гарантий (при плане 8) на 91,6 млн. тенге. Неполное освоение связано с отсутствием официальных заявок от Фонда. </t>
    </r>
  </si>
  <si>
    <r>
      <t xml:space="preserve">101,2
</t>
    </r>
    <r>
      <rPr>
        <i/>
        <sz val="11"/>
        <rFont val="Times New Roman"/>
        <family val="1"/>
        <charset val="204"/>
      </rPr>
      <t>(янв.-дек.)</t>
    </r>
  </si>
  <si>
    <r>
      <rPr>
        <b/>
        <sz val="14"/>
        <color rgb="FFFF0000"/>
        <rFont val="Times New Roman"/>
        <family val="1"/>
        <charset val="204"/>
      </rPr>
      <t>Не исполнено.</t>
    </r>
    <r>
      <rPr>
        <b/>
        <sz val="14"/>
        <rFont val="Times New Roman"/>
        <family val="1"/>
        <charset val="204"/>
      </rPr>
      <t xml:space="preserve"> </t>
    </r>
    <r>
      <rPr>
        <sz val="14"/>
        <rFont val="Times New Roman"/>
        <family val="1"/>
        <charset val="204"/>
      </rPr>
      <t>Доля внешних инвестиций составила 23,2 % (114,4 млрд.тенге). Внешние инвестиции за январь-декабрь 2017 г. сложились за счет реализации проектов "Комплекс по производству колёс железнодорожного назначения" ТОО "Проммашкомплект"</t>
    </r>
    <r>
      <rPr>
        <i/>
        <sz val="14"/>
        <rFont val="Times New Roman"/>
        <family val="1"/>
        <charset val="204"/>
      </rPr>
      <t>,</t>
    </r>
    <r>
      <rPr>
        <sz val="14"/>
        <rFont val="Times New Roman"/>
        <family val="1"/>
        <charset val="204"/>
      </rPr>
      <t xml:space="preserve"> ТОО "Богатырь Комир".
Недостижение связано с завершением реализации крупных проектов с иностранным участием</t>
    </r>
    <r>
      <rPr>
        <sz val="12"/>
        <rFont val="Times New Roman"/>
        <family val="1"/>
        <charset val="204"/>
      </rPr>
      <t xml:space="preserve"> </t>
    </r>
    <r>
      <rPr>
        <i/>
        <sz val="12"/>
        <rFont val="Times New Roman"/>
        <family val="1"/>
        <charset val="204"/>
      </rPr>
      <t>(Строительство БГОКа)</t>
    </r>
    <r>
      <rPr>
        <i/>
        <sz val="14"/>
        <rFont val="Times New Roman"/>
        <family val="1"/>
        <charset val="204"/>
      </rPr>
      <t>.</t>
    </r>
  </si>
  <si>
    <r>
      <t xml:space="preserve">23,2
</t>
    </r>
    <r>
      <rPr>
        <i/>
        <sz val="11"/>
        <rFont val="Times New Roman"/>
        <family val="1"/>
        <charset val="204"/>
      </rPr>
      <t>(янв.-дек.)</t>
    </r>
  </si>
  <si>
    <r>
      <rPr>
        <b/>
        <sz val="14"/>
        <color rgb="FFFF0000"/>
        <rFont val="Times New Roman"/>
        <family val="1"/>
        <charset val="204"/>
      </rPr>
      <t>Не исполнено.</t>
    </r>
    <r>
      <rPr>
        <b/>
        <sz val="14"/>
        <rFont val="Times New Roman"/>
        <family val="1"/>
        <charset val="204"/>
      </rPr>
      <t xml:space="preserve"> </t>
    </r>
    <r>
      <rPr>
        <sz val="14"/>
        <rFont val="Times New Roman"/>
        <family val="1"/>
        <charset val="204"/>
      </rPr>
      <t xml:space="preserve">За январь-декабрь 2017 г. инвестиции в основной капитал несырьевого сектора </t>
    </r>
    <r>
      <rPr>
        <i/>
        <sz val="12"/>
        <rFont val="Times New Roman"/>
        <family val="1"/>
        <charset val="204"/>
      </rPr>
      <t xml:space="preserve">(за исключением инвестиций из госбюджета) </t>
    </r>
    <r>
      <rPr>
        <sz val="14"/>
        <rFont val="Times New Roman"/>
        <family val="1"/>
        <charset val="204"/>
      </rPr>
      <t>составили</t>
    </r>
    <r>
      <rPr>
        <i/>
        <sz val="12"/>
        <rFont val="Times New Roman"/>
        <family val="1"/>
        <charset val="204"/>
      </rPr>
      <t xml:space="preserve"> </t>
    </r>
    <r>
      <rPr>
        <sz val="14"/>
        <rFont val="Times New Roman"/>
        <family val="1"/>
        <charset val="204"/>
      </rPr>
      <t>295,8 млрд.тенге, 2015 г. - 346,2 млрд.тенге.</t>
    </r>
    <r>
      <rPr>
        <i/>
        <sz val="12"/>
        <rFont val="Times New Roman"/>
        <family val="1"/>
        <charset val="204"/>
      </rPr>
      <t xml:space="preserve"> </t>
    </r>
    <r>
      <rPr>
        <sz val="14"/>
        <rFont val="Times New Roman"/>
        <family val="1"/>
        <charset val="204"/>
      </rPr>
      <t xml:space="preserve">Недостижение целевого показателя связано с завершением реализации крупного проекта в 2015 г. "Строительство БГОКа" с общим объемом инвестиций 406,0 млрд.тенге </t>
    </r>
    <r>
      <rPr>
        <i/>
        <sz val="12"/>
        <rFont val="Times New Roman"/>
        <family val="1"/>
        <charset val="204"/>
      </rPr>
      <t>(2015 г. - 122,3 млрд.тенге; 2017 г. - 6,2 млрд.тенге).</t>
    </r>
    <r>
      <rPr>
        <sz val="14"/>
        <rFont val="Times New Roman"/>
        <family val="1"/>
        <charset val="204"/>
      </rPr>
      <t xml:space="preserve"> </t>
    </r>
  </si>
  <si>
    <r>
      <t xml:space="preserve">78,9
</t>
    </r>
    <r>
      <rPr>
        <i/>
        <sz val="11"/>
        <rFont val="Times New Roman"/>
        <family val="1"/>
        <charset val="204"/>
      </rPr>
      <t>(янв.-дек.)</t>
    </r>
  </si>
  <si>
    <r>
      <t xml:space="preserve">78,1
</t>
    </r>
    <r>
      <rPr>
        <i/>
        <sz val="11"/>
        <rFont val="Times New Roman"/>
        <family val="1"/>
        <charset val="204"/>
      </rPr>
      <t>(янв.-дек.)</t>
    </r>
  </si>
  <si>
    <r>
      <rPr>
        <b/>
        <sz val="14"/>
        <color rgb="FFFF0000"/>
        <rFont val="Times New Roman"/>
        <family val="1"/>
        <charset val="204"/>
      </rPr>
      <t>Не исполнено</t>
    </r>
    <r>
      <rPr>
        <sz val="14"/>
        <color rgb="FFFF0000"/>
        <rFont val="Times New Roman"/>
        <family val="1"/>
        <charset val="204"/>
      </rPr>
      <t>.</t>
    </r>
    <r>
      <rPr>
        <sz val="14"/>
        <rFont val="Times New Roman"/>
        <family val="1"/>
        <charset val="204"/>
      </rPr>
      <t xml:space="preserve"> За январь-декабрь 2017 г. инвестиции в обрабатывающую промышленность составили 210,8 млрд.тенге (ИФО 78,1%). Снижение связано с высокой базой 2015-2016 гг. Основной прирост инвестиций  2015-2016 гг. обеспечен за счет реализации крупных проектов - «Строительство Бозшакольского ГОКа»</t>
    </r>
    <r>
      <rPr>
        <i/>
        <sz val="12"/>
        <rFont val="Times New Roman"/>
        <family val="1"/>
        <charset val="204"/>
      </rPr>
      <t xml:space="preserve"> (2015 г. - 122,3 млрд.тенге, 2016 г. - 121,7 млрд.тенге, 2017г. -  6,2 млрд.тенге) </t>
    </r>
    <r>
      <rPr>
        <sz val="14"/>
        <rFont val="Times New Roman"/>
        <family val="1"/>
        <charset val="204"/>
      </rPr>
      <t xml:space="preserve">и «Модернизация «ПНХЗ» </t>
    </r>
    <r>
      <rPr>
        <i/>
        <sz val="12"/>
        <rFont val="Times New Roman"/>
        <family val="1"/>
        <charset val="204"/>
      </rPr>
      <t>(2015 г. - 21,0 млрд.тенге, 2016 г. - 85,0 млрд.тенге, 2017 г. - 138,0 млрд.тенге)</t>
    </r>
    <r>
      <rPr>
        <sz val="14"/>
        <rFont val="Times New Roman"/>
        <family val="1"/>
        <charset val="204"/>
      </rPr>
      <t xml:space="preserve">. </t>
    </r>
  </si>
  <si>
    <t>Статданные будут представлены во 2 квартале 2018 года.</t>
  </si>
  <si>
    <t>Статданные будут опубликованы в 4 квартале 2018 года.</t>
  </si>
  <si>
    <r>
      <rPr>
        <b/>
        <sz val="14"/>
        <rFont val="Times New Roman"/>
        <family val="1"/>
        <charset val="204"/>
      </rPr>
      <t xml:space="preserve">Исполнено.  </t>
    </r>
    <r>
      <rPr>
        <sz val="14"/>
        <rFont val="Times New Roman"/>
        <family val="1"/>
        <charset val="204"/>
      </rPr>
      <t xml:space="preserve"> Web-портал приобретен. </t>
    </r>
  </si>
  <si>
    <r>
      <rPr>
        <b/>
        <sz val="14"/>
        <rFont val="Times New Roman"/>
        <family val="1"/>
        <charset val="204"/>
      </rPr>
      <t xml:space="preserve">Исполнено. </t>
    </r>
    <r>
      <rPr>
        <sz val="14"/>
        <rFont val="Times New Roman"/>
        <family val="1"/>
        <charset val="204"/>
      </rPr>
      <t>В 2017 г. проведено 3 заседания Совета.
Рассмотрены следующие вопросы: проект регионального плана по привлечению инвестиций на 2017 год, ожидаемые объемы инвестиций и производства, новые и нишевые проекты, сопровождение проектов АО «KAZAKHINVEST», о фонде прямых инвестиций АО «Kazyna Capital Management», дочерней организации АО «НУХ «Байтерек», опыт внедрения технологий углехимии, текущие и проблемные вопросы.</t>
    </r>
  </si>
  <si>
    <r>
      <t xml:space="preserve">5,0
</t>
    </r>
    <r>
      <rPr>
        <i/>
        <sz val="11"/>
        <rFont val="Times New Roman"/>
        <family val="1"/>
        <charset val="204"/>
      </rPr>
      <t>(IV кв.)</t>
    </r>
  </si>
  <si>
    <r>
      <t xml:space="preserve">4,8 
</t>
    </r>
    <r>
      <rPr>
        <i/>
        <sz val="11"/>
        <rFont val="Times New Roman"/>
        <family val="1"/>
        <charset val="204"/>
      </rPr>
      <t>(IV кв.)</t>
    </r>
  </si>
  <si>
    <r>
      <t xml:space="preserve">4,9 
</t>
    </r>
    <r>
      <rPr>
        <i/>
        <sz val="11"/>
        <rFont val="Times New Roman"/>
        <family val="1"/>
        <charset val="204"/>
      </rPr>
      <t>(IV кв.)</t>
    </r>
  </si>
  <si>
    <r>
      <t xml:space="preserve">3,6
</t>
    </r>
    <r>
      <rPr>
        <i/>
        <sz val="11"/>
        <rFont val="Times New Roman"/>
        <family val="1"/>
        <charset val="204"/>
      </rPr>
      <t>(IV кв.)</t>
    </r>
  </si>
  <si>
    <r>
      <t xml:space="preserve">2
</t>
    </r>
    <r>
      <rPr>
        <i/>
        <sz val="11"/>
        <rFont val="Times New Roman"/>
        <family val="1"/>
        <charset val="204"/>
      </rPr>
      <t>(III кв.)</t>
    </r>
  </si>
  <si>
    <t xml:space="preserve">Соц. исследования </t>
  </si>
  <si>
    <r>
      <t xml:space="preserve">101
</t>
    </r>
    <r>
      <rPr>
        <i/>
        <sz val="11"/>
        <rFont val="Times New Roman"/>
        <family val="1"/>
        <charset val="204"/>
      </rPr>
      <t>(янв.-дек.)</t>
    </r>
  </si>
  <si>
    <r>
      <t xml:space="preserve">242
</t>
    </r>
    <r>
      <rPr>
        <i/>
        <sz val="11"/>
        <rFont val="Times New Roman"/>
        <family val="1"/>
        <charset val="204"/>
      </rPr>
      <t>(янв.-дек)</t>
    </r>
  </si>
  <si>
    <r>
      <rPr>
        <b/>
        <sz val="14"/>
        <rFont val="Times New Roman"/>
        <family val="1"/>
        <charset val="204"/>
      </rPr>
      <t>Исполнено.</t>
    </r>
    <r>
      <rPr>
        <sz val="14"/>
        <rFont val="Times New Roman"/>
        <family val="1"/>
        <charset val="204"/>
      </rPr>
      <t xml:space="preserve"> В рамках отраслевых программ за счет средств бюджетов разного уровня, а также собственных средств предприятий в 2017 году выполнена реконструкция 4,4 км сетей водоотведения, а также модернизация канализационных очистных сооружений, что позволило  обеспечить централизованным водоотведением 458 746 человек или 86,0 % городского населения. </t>
    </r>
  </si>
  <si>
    <r>
      <rPr>
        <b/>
        <sz val="14"/>
        <color theme="1"/>
        <rFont val="Times New Roman"/>
        <family val="1"/>
        <charset val="204"/>
      </rPr>
      <t>Исполнено.</t>
    </r>
    <r>
      <rPr>
        <sz val="14"/>
        <color theme="1"/>
        <rFont val="Times New Roman"/>
        <family val="1"/>
        <charset val="204"/>
      </rPr>
      <t xml:space="preserve"> В рамках отраслевых программ за счет средств бюджетов разного уровня, а также собственных средств предприятий в 2017 году в г. Экибастузе выполнена реконструкция 2,3 км сетей водоотведения, а также модернизация канализационных очистных сооружений, что позволило обеспечить централизованным водоотведением 114 646 человек или 80 % городского населения.</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</si>
</sst>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 #,##0.00&quot;р.&quot;_-;\-* #,##0.00&quot;р.&quot;_-;_-* &quot;-&quot;??&quot;р.&quot;_-;_-@_-"/>
    <numFmt numFmtId="43" formatCode="_-* #,##0.00_р_._-;\-* #,##0.00_р_._-;_-* &quot;-&quot;??_р_._-;_-@_-"/>
    <numFmt numFmtId="164" formatCode="#,##0.0"/>
    <numFmt numFmtId="165" formatCode="0.0"/>
    <numFmt numFmtId="166" formatCode="0.000"/>
    <numFmt numFmtId="167" formatCode="#,##0.0000"/>
    <numFmt numFmtId="168" formatCode="_-* #,##0_р_._-;\-* #,##0_р_._-;_-* &quot;-&quot;??_р_._-;_-@_-"/>
    <numFmt numFmtId="169" formatCode="_-* #,##0.0_р_._-;\-* #,##0.0_р_._-;_-* &quot;-&quot;??_р_._-;_-@_-"/>
  </numFmts>
  <fonts count="91">
    <font>
      <sz val="11"/>
      <color theme="1"/>
      <name val="Calibri"/>
      <family val="2"/>
      <charset val="204"/>
      <scheme val="minor"/>
    </font>
    <font>
      <b/>
      <sz val="14"/>
      <color indexed="8"/>
      <name val="Times New Roman"/>
      <family val="1"/>
      <charset val="204"/>
    </font>
    <font>
      <sz val="12"/>
      <color indexed="8"/>
      <name val="Times New Roman"/>
      <family val="1"/>
      <charset val="204"/>
    </font>
    <font>
      <sz val="14"/>
      <color indexed="8"/>
      <name val="Times New Roman"/>
      <family val="1"/>
      <charset val="204"/>
    </font>
    <font>
      <u/>
      <sz val="14"/>
      <color indexed="8"/>
      <name val="Times New Roman"/>
      <family val="1"/>
      <charset val="204"/>
    </font>
    <font>
      <sz val="10"/>
      <name val="Arial Cyr"/>
      <charset val="204"/>
    </font>
    <font>
      <b/>
      <sz val="12"/>
      <name val="Times New Roman"/>
      <family val="1"/>
      <charset val="204"/>
    </font>
    <font>
      <sz val="12"/>
      <color theme="1"/>
      <name val="Times New Roman"/>
      <family val="1"/>
      <charset val="204"/>
    </font>
    <font>
      <sz val="11"/>
      <color indexed="8"/>
      <name val="Calibri"/>
      <family val="2"/>
      <charset val="204"/>
    </font>
    <font>
      <sz val="11"/>
      <color indexed="17"/>
      <name val="Calibri"/>
      <family val="2"/>
      <charset val="204"/>
    </font>
    <font>
      <sz val="10"/>
      <name val="Helv"/>
      <charset val="204"/>
    </font>
    <font>
      <sz val="12"/>
      <name val="KZ Times New Roman"/>
      <family val="1"/>
      <charset val="204"/>
    </font>
    <font>
      <sz val="10"/>
      <name val="Arial"/>
      <family val="2"/>
      <charset val="204"/>
    </font>
    <font>
      <sz val="12"/>
      <name val="Times New Roman"/>
      <family val="1"/>
      <charset val="204"/>
    </font>
    <font>
      <sz val="8"/>
      <color indexed="8"/>
      <name val="Arial"/>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b/>
      <sz val="10"/>
      <name val="Times New Roman"/>
      <family val="1"/>
      <charset val="204"/>
    </font>
    <font>
      <sz val="10"/>
      <name val="Times New Roman"/>
      <family val="1"/>
      <charset val="204"/>
    </font>
    <font>
      <sz val="10"/>
      <color indexed="8"/>
      <name val="Times New Roman"/>
      <family val="1"/>
      <charset val="204"/>
    </font>
    <font>
      <sz val="11"/>
      <color indexed="8"/>
      <name val="Calibri"/>
      <family val="2"/>
    </font>
    <font>
      <sz val="11"/>
      <name val="Times New Roman"/>
      <family val="1"/>
      <charset val="204"/>
    </font>
    <font>
      <sz val="11"/>
      <color indexed="8"/>
      <name val="Times New Roman"/>
      <family val="1"/>
      <charset val="204"/>
    </font>
    <font>
      <b/>
      <sz val="10"/>
      <color indexed="8"/>
      <name val="Times New Roman"/>
      <family val="1"/>
      <charset val="204"/>
    </font>
    <font>
      <sz val="14"/>
      <name val="Times New Roman"/>
      <family val="1"/>
      <charset val="204"/>
    </font>
    <font>
      <b/>
      <sz val="14"/>
      <name val="Times New Roman"/>
      <family val="1"/>
      <charset val="204"/>
    </font>
    <font>
      <b/>
      <sz val="14"/>
      <color theme="1"/>
      <name val="Times New Roman"/>
      <family val="1"/>
      <charset val="204"/>
    </font>
    <font>
      <sz val="14"/>
      <color theme="1"/>
      <name val="Times New Roman"/>
      <family val="1"/>
      <charset val="204"/>
    </font>
    <font>
      <i/>
      <sz val="14"/>
      <color theme="1"/>
      <name val="Times New Roman"/>
      <family val="1"/>
      <charset val="204"/>
    </font>
    <font>
      <sz val="14"/>
      <color rgb="FFFF0000"/>
      <name val="Times New Roman"/>
      <family val="1"/>
      <charset val="204"/>
    </font>
    <font>
      <sz val="14"/>
      <color theme="1"/>
      <name val="KZ Times New Roman"/>
      <family val="1"/>
      <charset val="204"/>
    </font>
    <font>
      <sz val="8"/>
      <name val="Times New Roman"/>
      <family val="1"/>
      <charset val="204"/>
    </font>
    <font>
      <b/>
      <sz val="14"/>
      <color rgb="FFFF0000"/>
      <name val="Times New Roman"/>
      <family val="1"/>
      <charset val="204"/>
    </font>
    <font>
      <b/>
      <sz val="14"/>
      <color rgb="FF0000FF"/>
      <name val="Times New Roman"/>
      <family val="1"/>
      <charset val="204"/>
    </font>
    <font>
      <sz val="14"/>
      <color rgb="FF0000FF"/>
      <name val="Times New Roman"/>
      <family val="1"/>
      <charset val="204"/>
    </font>
    <font>
      <i/>
      <sz val="14"/>
      <name val="Times New Roman"/>
      <family val="1"/>
      <charset val="204"/>
    </font>
    <font>
      <i/>
      <sz val="12"/>
      <name val="Times New Roman"/>
      <family val="1"/>
      <charset val="204"/>
    </font>
    <font>
      <sz val="11"/>
      <name val="Calibri"/>
      <family val="2"/>
      <charset val="204"/>
      <scheme val="minor"/>
    </font>
    <font>
      <sz val="11"/>
      <color theme="1"/>
      <name val="Calibri"/>
      <family val="2"/>
      <scheme val="minor"/>
    </font>
    <font>
      <i/>
      <sz val="14"/>
      <color indexed="8"/>
      <name val="Times New Roman"/>
      <family val="1"/>
      <charset val="204"/>
    </font>
    <font>
      <i/>
      <sz val="11"/>
      <color indexed="8"/>
      <name val="Times New Roman"/>
      <family val="1"/>
      <charset val="204"/>
    </font>
    <font>
      <i/>
      <sz val="9"/>
      <color theme="1"/>
      <name val="Times New Roman"/>
      <family val="1"/>
      <charset val="204"/>
    </font>
    <font>
      <i/>
      <sz val="12"/>
      <color theme="1"/>
      <name val="Times New Roman"/>
      <family val="1"/>
      <charset val="204"/>
    </font>
    <font>
      <i/>
      <sz val="12"/>
      <color indexed="8"/>
      <name val="Times New Roman"/>
      <family val="1"/>
      <charset val="204"/>
    </font>
    <font>
      <i/>
      <sz val="10"/>
      <name val="Times New Roman"/>
      <family val="1"/>
      <charset val="204"/>
    </font>
    <font>
      <i/>
      <sz val="11"/>
      <color theme="1"/>
      <name val="Times New Roman"/>
      <family val="1"/>
      <charset val="204"/>
    </font>
    <font>
      <b/>
      <sz val="14"/>
      <color rgb="FF0707B9"/>
      <name val="Times New Roman"/>
      <family val="1"/>
      <charset val="204"/>
    </font>
    <font>
      <sz val="14"/>
      <color rgb="FF000000"/>
      <name val="Times New Roman"/>
      <family val="1"/>
      <charset val="204"/>
    </font>
    <font>
      <b/>
      <sz val="14"/>
      <color rgb="FF000000"/>
      <name val="Times New Roman"/>
      <family val="1"/>
      <charset val="204"/>
    </font>
    <font>
      <sz val="16"/>
      <name val="Times New Roman"/>
      <family val="1"/>
      <charset val="204"/>
    </font>
    <font>
      <i/>
      <sz val="9"/>
      <name val="Times New Roman"/>
      <family val="1"/>
      <charset val="204"/>
    </font>
    <font>
      <sz val="14"/>
      <color indexed="10"/>
      <name val="Times New Roman"/>
      <family val="1"/>
      <charset val="204"/>
    </font>
    <font>
      <b/>
      <sz val="14"/>
      <color indexed="10"/>
      <name val="Times New Roman"/>
      <family val="1"/>
      <charset val="204"/>
    </font>
    <font>
      <i/>
      <sz val="10"/>
      <color theme="1"/>
      <name val="Times New Roman"/>
      <family val="1"/>
      <charset val="204"/>
    </font>
    <font>
      <sz val="6"/>
      <name val="Times New Roman"/>
      <family val="1"/>
      <charset val="204"/>
    </font>
    <font>
      <b/>
      <sz val="6"/>
      <color rgb="FF0707B9"/>
      <name val="Times New Roman"/>
      <family val="1"/>
      <charset val="204"/>
    </font>
    <font>
      <sz val="10"/>
      <color theme="1"/>
      <name val="Times New Roman"/>
      <family val="1"/>
      <charset val="204"/>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Times New Roman"/>
      <family val="1"/>
      <charset val="204"/>
    </font>
    <font>
      <sz val="9"/>
      <color rgb="FF000000"/>
      <name val="Times New Roman"/>
      <family val="1"/>
      <charset val="204"/>
    </font>
    <font>
      <u/>
      <sz val="14"/>
      <name val="Times New Roman"/>
      <family val="1"/>
      <charset val="204"/>
    </font>
    <font>
      <i/>
      <sz val="11"/>
      <name val="Times New Roman"/>
      <family val="1"/>
      <charset val="204"/>
    </font>
    <font>
      <sz val="14"/>
      <name val="KZ Times New Roman"/>
      <family val="1"/>
      <charset val="204"/>
    </font>
  </fonts>
  <fills count="21">
    <fill>
      <patternFill patternType="none"/>
    </fill>
    <fill>
      <patternFill patternType="gray125"/>
    </fill>
    <fill>
      <patternFill patternType="solid">
        <fgColor theme="0"/>
        <bgColor indexed="64"/>
      </patternFill>
    </fill>
    <fill>
      <patternFill patternType="solid">
        <fgColor indexed="42"/>
      </patternFill>
    </fill>
    <fill>
      <patternFill patternType="solid">
        <fgColor rgb="FF00B0F0"/>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49"/>
      </patternFill>
    </fill>
    <fill>
      <patternFill patternType="solid">
        <fgColor indexed="53"/>
      </patternFill>
    </fill>
    <fill>
      <patternFill patternType="solid">
        <fgColor indexed="47"/>
      </patternFill>
    </fill>
    <fill>
      <patternFill patternType="solid">
        <fgColor indexed="22"/>
      </patternFill>
    </fill>
    <fill>
      <patternFill patternType="solid">
        <fgColor indexed="55"/>
      </patternFill>
    </fill>
    <fill>
      <patternFill patternType="solid">
        <fgColor indexed="43"/>
      </patternFill>
    </fill>
    <fill>
      <patternFill patternType="solid">
        <fgColor indexed="45"/>
      </patternFill>
    </fill>
    <fill>
      <patternFill patternType="solid">
        <fgColor indexed="26"/>
      </patternFill>
    </fill>
    <fill>
      <patternFill patternType="solid">
        <fgColor indexed="9"/>
        <bgColor indexed="64"/>
      </patternFill>
    </fill>
    <fill>
      <patternFill patternType="solid">
        <fgColor theme="7" tint="0.59999389629810485"/>
        <bgColor indexed="64"/>
      </patternFill>
    </fill>
    <fill>
      <patternFill patternType="solid">
        <fgColor theme="8"/>
        <bgColor indexed="64"/>
      </patternFill>
    </fill>
    <fill>
      <patternFill patternType="solid">
        <fgColor rgb="FFCC3300"/>
        <bgColor indexed="64"/>
      </patternFill>
    </fill>
  </fills>
  <borders count="1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s>
  <cellStyleXfs count="73">
    <xf numFmtId="0" fontId="0" fillId="0" borderId="0"/>
    <xf numFmtId="43" fontId="8" fillId="0" borderId="0" applyFont="0" applyFill="0" applyBorder="0" applyAlignment="0" applyProtection="0"/>
    <xf numFmtId="0" fontId="5" fillId="0" borderId="0"/>
    <xf numFmtId="0" fontId="8" fillId="0" borderId="0"/>
    <xf numFmtId="0" fontId="9" fillId="3" borderId="0" applyNumberFormat="0" applyBorder="0" applyAlignment="0" applyProtection="0"/>
    <xf numFmtId="0" fontId="10" fillId="0" borderId="0"/>
    <xf numFmtId="0" fontId="11" fillId="0" borderId="6">
      <alignment horizontal="left" vertical="top" wrapText="1"/>
    </xf>
    <xf numFmtId="0" fontId="12" fillId="0" borderId="0"/>
    <xf numFmtId="43" fontId="8" fillId="0" borderId="0" applyFont="0" applyFill="0" applyBorder="0" applyAlignment="0" applyProtection="0"/>
    <xf numFmtId="0" fontId="14" fillId="0" borderId="0">
      <alignment horizontal="left" vertical="top"/>
    </xf>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1" borderId="7" applyNumberFormat="0" applyAlignment="0" applyProtection="0"/>
    <xf numFmtId="0" fontId="17" fillId="12" borderId="8" applyNumberFormat="0" applyAlignment="0" applyProtection="0"/>
    <xf numFmtId="0" fontId="18" fillId="12" borderId="7" applyNumberFormat="0" applyAlignment="0" applyProtection="0"/>
    <xf numFmtId="44" fontId="5" fillId="0" borderId="0" applyFont="0" applyFill="0" applyBorder="0" applyAlignment="0" applyProtection="0"/>
    <xf numFmtId="0" fontId="19" fillId="0" borderId="9" applyNumberFormat="0" applyFill="0" applyAlignment="0" applyProtection="0"/>
    <xf numFmtId="0" fontId="20" fillId="0" borderId="10" applyNumberFormat="0" applyFill="0" applyAlignment="0" applyProtection="0"/>
    <xf numFmtId="0" fontId="21" fillId="0" borderId="11" applyNumberFormat="0" applyFill="0" applyAlignment="0" applyProtection="0"/>
    <xf numFmtId="0" fontId="21" fillId="0" borderId="0" applyNumberFormat="0" applyFill="0" applyBorder="0" applyAlignment="0" applyProtection="0"/>
    <xf numFmtId="0" fontId="22" fillId="0" borderId="12" applyNumberFormat="0" applyFill="0" applyAlignment="0" applyProtection="0"/>
    <xf numFmtId="0" fontId="12" fillId="0" borderId="0"/>
    <xf numFmtId="0" fontId="12" fillId="0" borderId="0"/>
    <xf numFmtId="0" fontId="23" fillId="13" borderId="13" applyNumberFormat="0" applyAlignment="0" applyProtection="0"/>
    <xf numFmtId="0" fontId="24" fillId="0" borderId="0" applyNumberFormat="0" applyFill="0" applyBorder="0" applyAlignment="0" applyProtection="0"/>
    <xf numFmtId="0" fontId="25" fillId="14" borderId="0" applyNumberFormat="0" applyBorder="0" applyAlignment="0" applyProtection="0"/>
    <xf numFmtId="0" fontId="5" fillId="0" borderId="0">
      <alignment horizontal="center"/>
    </xf>
    <xf numFmtId="0" fontId="5" fillId="0" borderId="0">
      <alignment horizontal="center"/>
    </xf>
    <xf numFmtId="0" fontId="26" fillId="15" borderId="0" applyNumberFormat="0" applyBorder="0" applyAlignment="0" applyProtection="0"/>
    <xf numFmtId="0" fontId="27" fillId="0" borderId="0" applyNumberFormat="0" applyFill="0" applyBorder="0" applyAlignment="0" applyProtection="0"/>
    <xf numFmtId="0" fontId="8" fillId="16" borderId="14" applyNumberFormat="0" applyFont="0" applyAlignment="0" applyProtection="0"/>
    <xf numFmtId="0" fontId="28" fillId="0" borderId="15" applyNumberFormat="0" applyFill="0" applyAlignment="0" applyProtection="0"/>
    <xf numFmtId="0" fontId="29" fillId="0" borderId="0" applyNumberFormat="0" applyFill="0" applyBorder="0" applyAlignment="0" applyProtection="0"/>
    <xf numFmtId="0" fontId="5" fillId="0" borderId="0"/>
    <xf numFmtId="0" fontId="12" fillId="0" borderId="0"/>
    <xf numFmtId="0" fontId="8" fillId="0" borderId="0"/>
    <xf numFmtId="0" fontId="5" fillId="0" borderId="0"/>
    <xf numFmtId="0" fontId="12" fillId="0" borderId="0"/>
    <xf numFmtId="0" fontId="5" fillId="0" borderId="0"/>
    <xf numFmtId="0" fontId="12" fillId="0" borderId="0"/>
    <xf numFmtId="0" fontId="5" fillId="0" borderId="0"/>
    <xf numFmtId="0" fontId="33" fillId="0" borderId="0"/>
    <xf numFmtId="43" fontId="5" fillId="0" borderId="0" applyFont="0" applyFill="0" applyBorder="0" applyAlignment="0" applyProtection="0"/>
    <xf numFmtId="0" fontId="51" fillId="0" borderId="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1" fillId="11" borderId="7" applyNumberFormat="0" applyAlignment="0" applyProtection="0"/>
    <xf numFmtId="0" fontId="72" fillId="12" borderId="8" applyNumberFormat="0" applyAlignment="0" applyProtection="0"/>
    <xf numFmtId="0" fontId="73" fillId="12" borderId="7" applyNumberFormat="0" applyAlignment="0" applyProtection="0"/>
    <xf numFmtId="0" fontId="74" fillId="0" borderId="9" applyNumberFormat="0" applyFill="0" applyAlignment="0" applyProtection="0"/>
    <xf numFmtId="0" fontId="75" fillId="0" borderId="10" applyNumberFormat="0" applyFill="0" applyAlignment="0" applyProtection="0"/>
    <xf numFmtId="0" fontId="76" fillId="0" borderId="11" applyNumberFormat="0" applyFill="0" applyAlignment="0" applyProtection="0"/>
    <xf numFmtId="0" fontId="76" fillId="0" borderId="0" applyNumberFormat="0" applyFill="0" applyBorder="0" applyAlignment="0" applyProtection="0"/>
    <xf numFmtId="0" fontId="77" fillId="0" borderId="12" applyNumberFormat="0" applyFill="0" applyAlignment="0" applyProtection="0"/>
    <xf numFmtId="0" fontId="5" fillId="0" borderId="0"/>
    <xf numFmtId="0" fontId="78" fillId="13" borderId="13" applyNumberFormat="0" applyAlignment="0" applyProtection="0"/>
    <xf numFmtId="0" fontId="79" fillId="0" borderId="0" applyNumberFormat="0" applyFill="0" applyBorder="0" applyAlignment="0" applyProtection="0"/>
    <xf numFmtId="0" fontId="80" fillId="14" borderId="0" applyNumberFormat="0" applyBorder="0" applyAlignment="0" applyProtection="0"/>
    <xf numFmtId="0" fontId="5" fillId="0" borderId="0"/>
    <xf numFmtId="0" fontId="81" fillId="15" borderId="0" applyNumberFormat="0" applyBorder="0" applyAlignment="0" applyProtection="0"/>
    <xf numFmtId="0" fontId="82" fillId="0" borderId="0" applyNumberFormat="0" applyFill="0" applyBorder="0" applyAlignment="0" applyProtection="0"/>
    <xf numFmtId="0" fontId="5" fillId="16" borderId="14" applyNumberFormat="0" applyFont="0" applyAlignment="0" applyProtection="0"/>
    <xf numFmtId="0" fontId="83" fillId="0" borderId="15" applyNumberFormat="0" applyFill="0" applyAlignment="0" applyProtection="0"/>
    <xf numFmtId="0" fontId="84" fillId="0" borderId="0" applyNumberFormat="0" applyFill="0" applyBorder="0" applyAlignment="0" applyProtection="0"/>
    <xf numFmtId="0" fontId="85" fillId="3" borderId="0" applyNumberFormat="0" applyBorder="0" applyAlignment="0" applyProtection="0"/>
  </cellStyleXfs>
  <cellXfs count="345">
    <xf numFmtId="0" fontId="0" fillId="0" borderId="0" xfId="0"/>
    <xf numFmtId="0" fontId="2" fillId="0" borderId="0" xfId="0" applyFont="1" applyFill="1" applyAlignment="1">
      <alignment vertical="center"/>
    </xf>
    <xf numFmtId="0" fontId="3" fillId="0" borderId="0" xfId="0" applyFont="1" applyFill="1" applyAlignment="1">
      <alignment vertical="center"/>
    </xf>
    <xf numFmtId="0" fontId="2" fillId="0" borderId="0" xfId="0" applyFont="1" applyFill="1"/>
    <xf numFmtId="0" fontId="3" fillId="0" borderId="0" xfId="0" applyFont="1" applyFill="1"/>
    <xf numFmtId="0" fontId="2" fillId="0" borderId="0" xfId="0" applyFont="1" applyFill="1" applyBorder="1" applyAlignment="1">
      <alignment vertical="center"/>
    </xf>
    <xf numFmtId="0" fontId="13" fillId="0" borderId="0" xfId="0" applyFont="1" applyFill="1" applyBorder="1" applyAlignment="1">
      <alignment horizontal="center" vertical="center"/>
    </xf>
    <xf numFmtId="0" fontId="13" fillId="0" borderId="0" xfId="0" applyFont="1" applyFill="1" applyAlignment="1">
      <alignment horizontal="center" vertical="center"/>
    </xf>
    <xf numFmtId="0" fontId="5" fillId="0" borderId="0" xfId="37" applyFont="1" applyFill="1" applyAlignment="1">
      <alignment horizontal="center" vertical="center" wrapText="1"/>
    </xf>
    <xf numFmtId="0" fontId="30" fillId="0" borderId="2" xfId="37" applyFont="1" applyFill="1" applyBorder="1" applyAlignment="1">
      <alignment horizontal="center" vertical="center" wrapText="1"/>
    </xf>
    <xf numFmtId="0" fontId="31" fillId="0" borderId="2" xfId="37" applyFont="1" applyFill="1" applyBorder="1" applyAlignment="1">
      <alignment horizontal="center" vertical="center" wrapText="1"/>
    </xf>
    <xf numFmtId="0" fontId="31" fillId="0" borderId="1" xfId="37" applyFont="1" applyFill="1" applyBorder="1" applyAlignment="1">
      <alignment horizontal="center" vertical="center" wrapText="1"/>
    </xf>
    <xf numFmtId="0" fontId="31" fillId="0" borderId="2" xfId="37" applyFont="1" applyFill="1" applyBorder="1" applyAlignment="1">
      <alignment horizontal="left" vertical="center" wrapText="1"/>
    </xf>
    <xf numFmtId="0" fontId="31" fillId="0" borderId="0" xfId="37" applyFont="1" applyFill="1" applyBorder="1" applyAlignment="1">
      <alignment vertical="center" wrapText="1"/>
    </xf>
    <xf numFmtId="0" fontId="31" fillId="0" borderId="2" xfId="37" applyFont="1" applyFill="1" applyBorder="1" applyAlignment="1">
      <alignment vertical="center" wrapText="1"/>
    </xf>
    <xf numFmtId="0" fontId="5" fillId="0" borderId="0" xfId="37" applyFont="1" applyFill="1" applyAlignment="1">
      <alignment vertical="center" wrapText="1"/>
    </xf>
    <xf numFmtId="0" fontId="34" fillId="0" borderId="2" xfId="37" applyFont="1" applyFill="1" applyBorder="1" applyAlignment="1">
      <alignment horizontal="left" vertical="center" wrapText="1"/>
    </xf>
    <xf numFmtId="0" fontId="35" fillId="0" borderId="2" xfId="37" applyNumberFormat="1" applyFont="1" applyFill="1" applyBorder="1" applyAlignment="1">
      <alignment horizontal="left" vertical="center" wrapText="1"/>
    </xf>
    <xf numFmtId="0" fontId="35" fillId="0" borderId="2" xfId="37" applyFont="1" applyFill="1" applyBorder="1" applyAlignment="1">
      <alignment horizontal="left" vertical="center" wrapText="1"/>
    </xf>
    <xf numFmtId="0" fontId="5" fillId="0" borderId="0" xfId="37"/>
    <xf numFmtId="0" fontId="6" fillId="0" borderId="2" xfId="37" applyFont="1" applyBorder="1" applyAlignment="1">
      <alignment horizontal="center" vertical="center" wrapText="1"/>
    </xf>
    <xf numFmtId="0" fontId="13" fillId="0" borderId="2" xfId="37" applyFont="1" applyBorder="1" applyAlignment="1">
      <alignment horizontal="center" vertical="center" wrapText="1"/>
    </xf>
    <xf numFmtId="0" fontId="6" fillId="0" borderId="2" xfId="37" applyFont="1" applyBorder="1" applyAlignment="1">
      <alignment horizontal="left" vertical="center" wrapText="1"/>
    </xf>
    <xf numFmtId="0" fontId="13" fillId="0" borderId="2" xfId="0" applyFont="1" applyBorder="1" applyAlignment="1">
      <alignment horizontal="left" vertical="center" wrapText="1"/>
    </xf>
    <xf numFmtId="0" fontId="31" fillId="0" borderId="2" xfId="37" applyFont="1" applyBorder="1" applyAlignment="1">
      <alignment horizontal="left" vertical="center" wrapText="1"/>
    </xf>
    <xf numFmtId="0" fontId="6" fillId="17" borderId="2" xfId="37" applyFont="1" applyFill="1" applyBorder="1" applyAlignment="1">
      <alignment horizontal="left" vertical="center" wrapText="1"/>
    </xf>
    <xf numFmtId="164" fontId="6" fillId="17" borderId="2" xfId="37" applyNumberFormat="1" applyFont="1" applyFill="1" applyBorder="1" applyAlignment="1">
      <alignment horizontal="center" vertical="center" wrapText="1"/>
    </xf>
    <xf numFmtId="43" fontId="6" fillId="17" borderId="2" xfId="37" applyNumberFormat="1" applyFont="1" applyFill="1" applyBorder="1" applyAlignment="1">
      <alignment horizontal="center" vertical="center" wrapText="1"/>
    </xf>
    <xf numFmtId="0" fontId="5" fillId="0" borderId="0" xfId="37" applyAlignment="1">
      <alignment wrapText="1"/>
    </xf>
    <xf numFmtId="43" fontId="5" fillId="0" borderId="0" xfId="37" applyNumberFormat="1"/>
    <xf numFmtId="0" fontId="5" fillId="0" borderId="0" xfId="37" applyAlignment="1">
      <alignment vertical="center" wrapText="1"/>
    </xf>
    <xf numFmtId="0" fontId="36" fillId="0" borderId="0" xfId="37" applyFont="1"/>
    <xf numFmtId="43" fontId="5" fillId="0" borderId="0" xfId="46" applyFont="1"/>
    <xf numFmtId="0" fontId="39" fillId="0" borderId="0" xfId="0" applyFont="1" applyFill="1" applyAlignment="1">
      <alignment vertical="center"/>
    </xf>
    <xf numFmtId="0" fontId="37" fillId="0" borderId="0" xfId="0" applyFont="1" applyFill="1" applyAlignment="1">
      <alignment vertical="center" wrapText="1"/>
    </xf>
    <xf numFmtId="0" fontId="3" fillId="4" borderId="0" xfId="0" applyFont="1" applyFill="1" applyAlignment="1">
      <alignment vertical="center"/>
    </xf>
    <xf numFmtId="0" fontId="3" fillId="18" borderId="0" xfId="0" applyFont="1" applyFill="1" applyAlignment="1">
      <alignment vertical="center"/>
    </xf>
    <xf numFmtId="0" fontId="3" fillId="18" borderId="0" xfId="0" applyFont="1" applyFill="1"/>
    <xf numFmtId="0" fontId="37" fillId="18" borderId="0" xfId="0" applyFont="1" applyFill="1" applyAlignment="1">
      <alignment vertical="center" wrapText="1"/>
    </xf>
    <xf numFmtId="0" fontId="37" fillId="18" borderId="0" xfId="0" applyFont="1" applyFill="1" applyAlignment="1">
      <alignment vertical="center"/>
    </xf>
    <xf numFmtId="0" fontId="37" fillId="18" borderId="0" xfId="0" applyFont="1" applyFill="1" applyAlignment="1">
      <alignment horizontal="center" vertical="center" wrapText="1"/>
    </xf>
    <xf numFmtId="0" fontId="40" fillId="18" borderId="0" xfId="0" applyFont="1" applyFill="1" applyAlignment="1">
      <alignment vertical="center"/>
    </xf>
    <xf numFmtId="0" fontId="39" fillId="18" borderId="0" xfId="0" applyFont="1" applyFill="1" applyAlignment="1">
      <alignment vertical="center"/>
    </xf>
    <xf numFmtId="0" fontId="3" fillId="2" borderId="2" xfId="0" applyFont="1" applyFill="1" applyBorder="1" applyAlignment="1">
      <alignment horizontal="justify"/>
    </xf>
    <xf numFmtId="0" fontId="2" fillId="0" borderId="0" xfId="0" applyFont="1" applyFill="1" applyAlignment="1">
      <alignment horizontal="justify"/>
    </xf>
    <xf numFmtId="0" fontId="42" fillId="18" borderId="0" xfId="0" applyFont="1" applyFill="1"/>
    <xf numFmtId="0" fontId="42" fillId="18" borderId="0" xfId="0" applyFont="1" applyFill="1" applyAlignment="1">
      <alignment vertical="center"/>
    </xf>
    <xf numFmtId="0" fontId="40" fillId="18" borderId="0" xfId="0" applyFont="1" applyFill="1"/>
    <xf numFmtId="0" fontId="3" fillId="19" borderId="0" xfId="0" applyFont="1" applyFill="1"/>
    <xf numFmtId="0" fontId="2" fillId="19" borderId="0" xfId="0" applyFont="1" applyFill="1" applyAlignment="1">
      <alignment vertical="center"/>
    </xf>
    <xf numFmtId="0" fontId="3" fillId="19" borderId="0" xfId="0" applyFont="1" applyFill="1" applyAlignment="1">
      <alignment vertical="center"/>
    </xf>
    <xf numFmtId="0" fontId="31" fillId="0" borderId="0" xfId="37" applyFont="1" applyFill="1" applyAlignment="1">
      <alignment horizontal="center" vertical="center" wrapText="1"/>
    </xf>
    <xf numFmtId="0" fontId="67" fillId="0" borderId="0" xfId="37" applyFont="1" applyFill="1" applyAlignment="1">
      <alignment horizontal="center" vertical="center" wrapText="1"/>
    </xf>
    <xf numFmtId="49" fontId="68" fillId="0" borderId="0" xfId="0" applyNumberFormat="1" applyFont="1" applyAlignment="1">
      <alignment wrapText="1"/>
    </xf>
    <xf numFmtId="0" fontId="69" fillId="0" borderId="2" xfId="0" applyFont="1" applyFill="1" applyBorder="1" applyAlignment="1">
      <alignment horizontal="left" vertical="center" wrapText="1"/>
    </xf>
    <xf numFmtId="0" fontId="69" fillId="2" borderId="2" xfId="0" applyFont="1" applyFill="1" applyBorder="1" applyAlignment="1">
      <alignment horizontal="left" vertical="center" wrapText="1"/>
    </xf>
    <xf numFmtId="0" fontId="31" fillId="2" borderId="2" xfId="0" applyFont="1" applyFill="1" applyBorder="1" applyAlignment="1">
      <alignment horizontal="center" vertical="center" wrapText="1"/>
    </xf>
    <xf numFmtId="0" fontId="69" fillId="0" borderId="2" xfId="0" applyFont="1" applyFill="1" applyBorder="1" applyAlignment="1">
      <alignment vertical="center" wrapText="1"/>
    </xf>
    <xf numFmtId="0" fontId="31" fillId="17" borderId="2" xfId="0" applyFont="1" applyFill="1" applyBorder="1" applyAlignment="1">
      <alignment vertical="center" wrapText="1"/>
    </xf>
    <xf numFmtId="0" fontId="69" fillId="2" borderId="2" xfId="0" applyFont="1" applyFill="1" applyBorder="1" applyAlignment="1">
      <alignment horizontal="center" vertical="center" wrapText="1"/>
    </xf>
    <xf numFmtId="0" fontId="69" fillId="0" borderId="2" xfId="0" applyFont="1" applyFill="1" applyBorder="1" applyAlignment="1">
      <alignment horizontal="center" vertical="center" wrapText="1"/>
    </xf>
    <xf numFmtId="0" fontId="31" fillId="17" borderId="2" xfId="0" applyFont="1" applyFill="1" applyBorder="1" applyAlignment="1">
      <alignment horizontal="center" vertical="center" wrapText="1"/>
    </xf>
    <xf numFmtId="0" fontId="31" fillId="0" borderId="0" xfId="37" applyFont="1" applyFill="1" applyBorder="1" applyAlignment="1">
      <alignment horizontal="center" vertical="center" wrapText="1"/>
    </xf>
    <xf numFmtId="0" fontId="86" fillId="0" borderId="0" xfId="37" applyFont="1" applyFill="1" applyAlignment="1">
      <alignment horizontal="center" vertical="center" wrapText="1"/>
    </xf>
    <xf numFmtId="0" fontId="87" fillId="0" borderId="0" xfId="0" applyFont="1" applyAlignment="1">
      <alignment horizontal="justify" vertical="center"/>
    </xf>
    <xf numFmtId="0" fontId="34" fillId="0" borderId="2" xfId="0" applyFont="1" applyFill="1" applyBorder="1" applyAlignment="1">
      <alignment horizontal="left" vertical="center" wrapText="1"/>
    </xf>
    <xf numFmtId="0" fontId="0" fillId="2" borderId="0" xfId="0" applyFont="1" applyFill="1" applyAlignment="1">
      <alignment horizontal="center" vertical="center" wrapText="1"/>
    </xf>
    <xf numFmtId="4" fontId="13" fillId="0" borderId="2" xfId="37" applyNumberFormat="1" applyFont="1" applyBorder="1" applyAlignment="1">
      <alignment horizontal="center" vertical="center"/>
    </xf>
    <xf numFmtId="0" fontId="34" fillId="0" borderId="0"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2" borderId="2" xfId="37" applyFont="1" applyFill="1" applyBorder="1" applyAlignment="1">
      <alignment horizontal="center" vertical="center" wrapText="1"/>
    </xf>
    <xf numFmtId="0" fontId="31" fillId="20" borderId="2" xfId="0" applyFont="1" applyFill="1" applyBorder="1" applyAlignment="1">
      <alignment horizontal="left" vertical="top" wrapText="1"/>
    </xf>
    <xf numFmtId="0" fontId="31" fillId="0" borderId="4" xfId="37" applyFont="1" applyFill="1" applyBorder="1" applyAlignment="1">
      <alignment horizontal="left" vertical="center" wrapText="1"/>
    </xf>
    <xf numFmtId="0" fontId="31" fillId="2" borderId="0" xfId="37" applyFont="1" applyFill="1" applyBorder="1" applyAlignment="1">
      <alignment vertical="center" wrapText="1"/>
    </xf>
    <xf numFmtId="0" fontId="31" fillId="0" borderId="2" xfId="0" applyFont="1" applyFill="1" applyBorder="1" applyAlignment="1">
      <alignment horizontal="center" vertical="center" wrapText="1"/>
    </xf>
    <xf numFmtId="0" fontId="31" fillId="0" borderId="2" xfId="0" applyFont="1" applyFill="1" applyBorder="1" applyAlignment="1">
      <alignment horizontal="left" vertical="top" wrapText="1"/>
    </xf>
    <xf numFmtId="0" fontId="3" fillId="2" borderId="0" xfId="0" applyFont="1" applyFill="1" applyAlignment="1">
      <alignment vertical="center"/>
    </xf>
    <xf numFmtId="0" fontId="3" fillId="2" borderId="0" xfId="0" applyFont="1" applyFill="1" applyAlignment="1">
      <alignment horizontal="justify"/>
    </xf>
    <xf numFmtId="0" fontId="2" fillId="2" borderId="0" xfId="0" applyFont="1" applyFill="1" applyAlignment="1">
      <alignment vertical="center"/>
    </xf>
    <xf numFmtId="0" fontId="13" fillId="2" borderId="0" xfId="0" applyFont="1" applyFill="1" applyAlignment="1">
      <alignment horizontal="center" vertical="center"/>
    </xf>
    <xf numFmtId="0" fontId="2" fillId="2" borderId="0" xfId="0" applyFont="1" applyFill="1" applyAlignment="1">
      <alignment horizontal="justify"/>
    </xf>
    <xf numFmtId="0" fontId="38" fillId="2" borderId="2" xfId="2" applyFont="1" applyFill="1" applyBorder="1" applyAlignment="1">
      <alignment horizontal="center" vertical="center" wrapText="1"/>
    </xf>
    <xf numFmtId="0" fontId="1" fillId="2" borderId="2" xfId="0" applyFont="1" applyFill="1" applyBorder="1" applyAlignment="1">
      <alignment vertical="center" wrapText="1"/>
    </xf>
    <xf numFmtId="0" fontId="38" fillId="2" borderId="2" xfId="0" applyFont="1" applyFill="1" applyBorder="1" applyAlignment="1">
      <alignment horizontal="center" vertical="center" wrapText="1"/>
    </xf>
    <xf numFmtId="0" fontId="1" fillId="2" borderId="2" xfId="0" applyFont="1" applyFill="1" applyBorder="1" applyAlignment="1">
      <alignment vertical="center"/>
    </xf>
    <xf numFmtId="0" fontId="38" fillId="2" borderId="2" xfId="0" applyFont="1" applyFill="1" applyBorder="1" applyAlignment="1">
      <alignment vertical="center"/>
    </xf>
    <xf numFmtId="0" fontId="40" fillId="2" borderId="2" xfId="0" applyFont="1" applyFill="1" applyBorder="1" applyAlignment="1">
      <alignment vertical="center" wrapText="1"/>
    </xf>
    <xf numFmtId="0" fontId="3" fillId="2" borderId="2" xfId="0" applyFont="1" applyFill="1" applyBorder="1" applyAlignment="1">
      <alignment horizontal="left" vertical="center" wrapText="1"/>
    </xf>
    <xf numFmtId="0" fontId="40" fillId="2" borderId="2" xfId="0" applyFont="1" applyFill="1" applyBorder="1" applyAlignment="1">
      <alignment horizontal="justify" vertical="center" wrapText="1"/>
    </xf>
    <xf numFmtId="0" fontId="39" fillId="2" borderId="2" xfId="0" applyFont="1" applyFill="1" applyBorder="1" applyAlignment="1">
      <alignment vertical="center"/>
    </xf>
    <xf numFmtId="0" fontId="37" fillId="2" borderId="2" xfId="0" applyFont="1" applyFill="1" applyBorder="1" applyAlignment="1">
      <alignment horizontal="left" vertical="center" wrapText="1"/>
    </xf>
    <xf numFmtId="0" fontId="37" fillId="2" borderId="2" xfId="0" applyFont="1" applyFill="1" applyBorder="1" applyAlignment="1">
      <alignment vertical="top" wrapText="1"/>
    </xf>
    <xf numFmtId="0" fontId="37" fillId="2" borderId="2" xfId="0" applyFont="1" applyFill="1" applyBorder="1" applyAlignment="1">
      <alignment horizontal="left" vertical="top" wrapText="1"/>
    </xf>
    <xf numFmtId="0" fontId="13" fillId="2" borderId="2" xfId="0" applyFont="1" applyFill="1" applyBorder="1" applyAlignment="1">
      <alignment horizontal="center" vertical="center" wrapText="1"/>
    </xf>
    <xf numFmtId="43" fontId="40" fillId="2" borderId="2" xfId="1" applyFont="1" applyFill="1" applyBorder="1" applyAlignment="1">
      <alignment vertical="center" wrapText="1"/>
    </xf>
    <xf numFmtId="0" fontId="39" fillId="2" borderId="2" xfId="0" applyFont="1" applyFill="1" applyBorder="1" applyAlignment="1">
      <alignment vertical="center" wrapText="1"/>
    </xf>
    <xf numFmtId="0" fontId="40" fillId="2" borderId="2" xfId="0" applyFont="1" applyFill="1" applyBorder="1" applyAlignment="1">
      <alignment vertical="center"/>
    </xf>
    <xf numFmtId="0" fontId="40" fillId="2" borderId="2" xfId="0" applyFont="1" applyFill="1" applyBorder="1" applyAlignment="1">
      <alignment horizontal="left" vertical="top" wrapText="1"/>
    </xf>
    <xf numFmtId="0" fontId="3" fillId="2" borderId="2" xfId="0" applyFont="1" applyFill="1" applyBorder="1" applyAlignment="1">
      <alignment horizontal="left" vertical="top" wrapText="1"/>
    </xf>
    <xf numFmtId="165" fontId="41" fillId="2" borderId="2" xfId="0" applyNumberFormat="1" applyFont="1" applyFill="1" applyBorder="1" applyAlignment="1">
      <alignment horizontal="justify"/>
    </xf>
    <xf numFmtId="0" fontId="2" fillId="2" borderId="2" xfId="0" applyFont="1" applyFill="1" applyBorder="1" applyAlignment="1">
      <alignment horizontal="left" vertical="top" wrapText="1"/>
    </xf>
    <xf numFmtId="0" fontId="40" fillId="2" borderId="2" xfId="0" applyFont="1" applyFill="1" applyBorder="1" applyAlignment="1">
      <alignment vertical="top" wrapText="1"/>
    </xf>
    <xf numFmtId="0" fontId="3" fillId="2" borderId="2" xfId="0" applyFont="1" applyFill="1" applyBorder="1" applyAlignment="1">
      <alignment vertical="center"/>
    </xf>
    <xf numFmtId="0" fontId="39" fillId="2" borderId="2" xfId="0" applyFont="1" applyFill="1" applyBorder="1" applyAlignment="1">
      <alignment horizontal="left" vertical="top" wrapText="1"/>
    </xf>
    <xf numFmtId="0" fontId="40" fillId="2" borderId="2" xfId="0" applyFont="1" applyFill="1" applyBorder="1" applyAlignment="1">
      <alignment horizontal="left" vertical="center" wrapText="1"/>
    </xf>
    <xf numFmtId="0" fontId="3" fillId="2" borderId="2" xfId="0" applyFont="1" applyFill="1" applyBorder="1" applyAlignment="1">
      <alignment horizontal="justify" vertical="center" wrapText="1"/>
    </xf>
    <xf numFmtId="0" fontId="3" fillId="2" borderId="2" xfId="0" applyFont="1" applyFill="1" applyBorder="1" applyAlignment="1">
      <alignment horizontal="justify" vertical="center"/>
    </xf>
    <xf numFmtId="0" fontId="37" fillId="2" borderId="2" xfId="0" applyFont="1" applyFill="1" applyBorder="1" applyAlignment="1">
      <alignment horizontal="justify" vertical="center" wrapText="1"/>
    </xf>
    <xf numFmtId="0" fontId="39" fillId="2" borderId="2" xfId="0" applyFont="1" applyFill="1" applyBorder="1" applyAlignment="1"/>
    <xf numFmtId="0" fontId="39" fillId="2" borderId="2" xfId="0" applyFont="1" applyFill="1" applyBorder="1" applyAlignment="1">
      <alignment wrapText="1"/>
    </xf>
    <xf numFmtId="0" fontId="3" fillId="2" borderId="2" xfId="0" applyFont="1" applyFill="1" applyBorder="1"/>
    <xf numFmtId="49" fontId="37" fillId="2" borderId="2" xfId="0" applyNumberFormat="1" applyFont="1" applyFill="1" applyBorder="1" applyAlignment="1">
      <alignment vertical="center" wrapText="1"/>
    </xf>
    <xf numFmtId="0" fontId="3" fillId="2" borderId="2" xfId="0" applyFont="1" applyFill="1" applyBorder="1" applyAlignment="1">
      <alignment vertical="center" wrapText="1"/>
    </xf>
    <xf numFmtId="0" fontId="3" fillId="2" borderId="2" xfId="0" applyFont="1" applyFill="1" applyBorder="1" applyAlignment="1">
      <alignment wrapText="1"/>
    </xf>
    <xf numFmtId="0" fontId="37" fillId="2" borderId="2" xfId="0" applyFont="1" applyFill="1" applyBorder="1" applyAlignment="1">
      <alignment vertical="center" wrapText="1"/>
    </xf>
    <xf numFmtId="0" fontId="39" fillId="2" borderId="2" xfId="0" applyFont="1" applyFill="1" applyBorder="1"/>
    <xf numFmtId="164" fontId="38" fillId="2" borderId="2" xfId="0" applyNumberFormat="1" applyFont="1" applyFill="1" applyBorder="1" applyAlignment="1">
      <alignment horizontal="center"/>
    </xf>
    <xf numFmtId="0" fontId="45" fillId="2" borderId="2" xfId="0" applyNumberFormat="1" applyFont="1" applyFill="1" applyBorder="1" applyAlignment="1">
      <alignment horizontal="left" vertical="center" wrapText="1"/>
    </xf>
    <xf numFmtId="165" fontId="37" fillId="2" borderId="2" xfId="0" applyNumberFormat="1" applyFont="1" applyFill="1" applyBorder="1" applyAlignment="1">
      <alignment horizontal="justify" wrapText="1"/>
    </xf>
    <xf numFmtId="49" fontId="3" fillId="2" borderId="2" xfId="0" applyNumberFormat="1" applyFont="1" applyFill="1" applyBorder="1" applyAlignment="1">
      <alignment horizontal="left" vertical="center" wrapText="1"/>
    </xf>
    <xf numFmtId="0" fontId="37" fillId="2" borderId="2" xfId="0" applyFont="1" applyFill="1" applyBorder="1" applyAlignment="1">
      <alignment vertical="center"/>
    </xf>
    <xf numFmtId="164" fontId="37" fillId="2" borderId="2" xfId="0" applyNumberFormat="1" applyFont="1" applyFill="1" applyBorder="1" applyAlignment="1">
      <alignment horizontal="center" vertical="center"/>
    </xf>
    <xf numFmtId="0" fontId="60" fillId="2" borderId="2" xfId="0" applyFont="1" applyFill="1" applyBorder="1" applyAlignment="1">
      <alignment horizontal="justify" vertical="center" wrapText="1"/>
    </xf>
    <xf numFmtId="0" fontId="38" fillId="2" borderId="2" xfId="0" applyFont="1" applyFill="1" applyBorder="1" applyAlignment="1">
      <alignment horizontal="justify" vertical="center"/>
    </xf>
    <xf numFmtId="164" fontId="38" fillId="2" borderId="2" xfId="0" applyNumberFormat="1" applyFont="1" applyFill="1" applyBorder="1" applyAlignment="1">
      <alignment horizontal="center" vertical="center"/>
    </xf>
    <xf numFmtId="0" fontId="39" fillId="2" borderId="2" xfId="0" applyFont="1" applyFill="1" applyBorder="1" applyAlignment="1">
      <alignment horizontal="justify"/>
    </xf>
    <xf numFmtId="0" fontId="37" fillId="2" borderId="2" xfId="0" applyFont="1" applyFill="1" applyBorder="1" applyAlignment="1">
      <alignment horizontal="center" vertical="center" wrapText="1"/>
    </xf>
    <xf numFmtId="165" fontId="37" fillId="2" borderId="2" xfId="0" applyNumberFormat="1" applyFont="1" applyFill="1" applyBorder="1" applyAlignment="1">
      <alignment horizontal="center" vertical="center" wrapText="1"/>
    </xf>
    <xf numFmtId="0" fontId="44" fillId="2" borderId="2" xfId="0" applyFont="1" applyFill="1" applyBorder="1" applyAlignment="1">
      <alignment horizontal="center" vertical="center" wrapText="1"/>
    </xf>
    <xf numFmtId="0" fontId="40" fillId="2" borderId="2" xfId="0" applyNumberFormat="1" applyFont="1" applyFill="1" applyBorder="1" applyAlignment="1">
      <alignment vertical="center" wrapText="1"/>
    </xf>
    <xf numFmtId="0" fontId="40" fillId="2" borderId="2" xfId="0" applyFont="1" applyFill="1" applyBorder="1" applyAlignment="1">
      <alignment horizontal="justify"/>
    </xf>
    <xf numFmtId="0" fontId="3" fillId="2" borderId="2" xfId="0" applyFont="1" applyFill="1" applyBorder="1" applyAlignment="1">
      <alignment horizontal="justify" wrapText="1"/>
    </xf>
    <xf numFmtId="1" fontId="40" fillId="2" borderId="2" xfId="5" applyNumberFormat="1" applyFont="1" applyFill="1" applyBorder="1" applyAlignment="1">
      <alignment horizontal="left" vertical="top" wrapText="1"/>
    </xf>
    <xf numFmtId="0" fontId="37" fillId="2" borderId="2" xfId="0" applyFont="1" applyFill="1" applyBorder="1" applyAlignment="1">
      <alignment horizontal="justify" vertical="center"/>
    </xf>
    <xf numFmtId="0" fontId="38" fillId="2" borderId="2" xfId="0" applyFont="1" applyFill="1" applyBorder="1" applyAlignment="1">
      <alignment horizontal="justify" vertical="center" wrapText="1"/>
    </xf>
    <xf numFmtId="49" fontId="37" fillId="2" borderId="2" xfId="1" applyNumberFormat="1" applyFont="1" applyFill="1" applyBorder="1" applyAlignment="1">
      <alignment horizontal="center" vertical="center" wrapText="1"/>
    </xf>
    <xf numFmtId="0" fontId="39" fillId="2" borderId="2" xfId="0" applyFont="1" applyFill="1" applyBorder="1" applyAlignment="1">
      <alignment horizontal="left" vertical="center"/>
    </xf>
    <xf numFmtId="0" fontId="3" fillId="2" borderId="2" xfId="0" applyFont="1" applyFill="1" applyBorder="1" applyAlignment="1">
      <alignment vertical="top" wrapText="1"/>
    </xf>
    <xf numFmtId="0" fontId="3" fillId="2" borderId="2" xfId="0" applyNumberFormat="1" applyFont="1" applyFill="1" applyBorder="1" applyAlignment="1">
      <alignment vertical="center" wrapText="1"/>
    </xf>
    <xf numFmtId="2" fontId="42" fillId="2" borderId="2" xfId="0" applyNumberFormat="1" applyFont="1" applyFill="1" applyBorder="1" applyAlignment="1">
      <alignment horizontal="justify" vertical="center" wrapText="1"/>
    </xf>
    <xf numFmtId="2" fontId="37" fillId="2" borderId="2" xfId="0" applyNumberFormat="1" applyFont="1" applyFill="1" applyBorder="1" applyAlignment="1">
      <alignment horizontal="justify" vertical="center" wrapText="1"/>
    </xf>
    <xf numFmtId="49" fontId="40" fillId="2" borderId="2" xfId="5" applyNumberFormat="1" applyFont="1" applyFill="1" applyBorder="1" applyAlignment="1">
      <alignment vertical="top" wrapText="1"/>
    </xf>
    <xf numFmtId="0" fontId="39" fillId="2" borderId="2" xfId="0" applyFont="1" applyFill="1" applyBorder="1" applyAlignment="1">
      <alignment vertical="top"/>
    </xf>
    <xf numFmtId="0" fontId="40" fillId="2" borderId="2" xfId="0" applyFont="1" applyFill="1" applyBorder="1" applyAlignment="1">
      <alignment vertical="top"/>
    </xf>
    <xf numFmtId="49" fontId="37" fillId="2" borderId="2" xfId="0" applyNumberFormat="1" applyFont="1" applyFill="1" applyBorder="1" applyAlignment="1">
      <alignment vertical="top" wrapText="1"/>
    </xf>
    <xf numFmtId="0" fontId="40" fillId="2" borderId="2" xfId="0" applyFont="1" applyFill="1" applyBorder="1" applyAlignment="1" applyProtection="1">
      <alignment horizontal="left" vertical="center" wrapText="1"/>
      <protection locked="0"/>
    </xf>
    <xf numFmtId="165" fontId="37" fillId="2" borderId="2" xfId="0" applyNumberFormat="1"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 fillId="2" borderId="2" xfId="0" applyNumberFormat="1" applyFont="1" applyFill="1" applyBorder="1" applyAlignment="1">
      <alignment horizontal="justify" vertical="center" wrapText="1"/>
    </xf>
    <xf numFmtId="0" fontId="37" fillId="2" borderId="2" xfId="0" applyFont="1" applyFill="1" applyBorder="1" applyAlignment="1">
      <alignment horizontal="justify" wrapText="1"/>
    </xf>
    <xf numFmtId="0" fontId="38" fillId="2" borderId="2" xfId="0" applyFont="1" applyFill="1" applyBorder="1" applyAlignment="1">
      <alignment horizontal="justify" wrapText="1"/>
    </xf>
    <xf numFmtId="0" fontId="37" fillId="2" borderId="2" xfId="0" applyFont="1" applyFill="1" applyBorder="1" applyAlignment="1">
      <alignment horizontal="justify"/>
    </xf>
    <xf numFmtId="4" fontId="37" fillId="2" borderId="2" xfId="0" applyNumberFormat="1" applyFont="1" applyFill="1" applyBorder="1" applyAlignment="1">
      <alignment horizontal="center" vertical="center" wrapText="1"/>
    </xf>
    <xf numFmtId="2" fontId="40" fillId="2" borderId="2" xfId="0" applyNumberFormat="1" applyFont="1" applyFill="1" applyBorder="1" applyAlignment="1">
      <alignment horizontal="left" vertical="top" wrapText="1"/>
    </xf>
    <xf numFmtId="0" fontId="39" fillId="2" borderId="2" xfId="0" applyFont="1" applyFill="1" applyBorder="1" applyAlignment="1">
      <alignment horizontal="justify" vertical="center" wrapText="1"/>
    </xf>
    <xf numFmtId="0" fontId="43" fillId="2" borderId="2" xfId="0" applyFont="1" applyFill="1" applyBorder="1" applyAlignment="1">
      <alignment horizontal="left" vertical="center" wrapText="1"/>
    </xf>
    <xf numFmtId="0" fontId="2" fillId="2" borderId="2" xfId="0" applyFont="1" applyFill="1" applyBorder="1" applyAlignment="1">
      <alignment horizontal="justify" vertical="center"/>
    </xf>
    <xf numFmtId="0" fontId="2" fillId="2" borderId="2" xfId="0" applyFont="1" applyFill="1" applyBorder="1" applyAlignment="1">
      <alignment horizontal="justify"/>
    </xf>
    <xf numFmtId="0" fontId="40" fillId="2" borderId="2" xfId="5" applyFont="1" applyFill="1" applyBorder="1" applyAlignment="1">
      <alignment vertical="top" wrapText="1"/>
    </xf>
    <xf numFmtId="2" fontId="37" fillId="2" borderId="2" xfId="0" applyNumberFormat="1" applyFont="1" applyFill="1" applyBorder="1" applyAlignment="1">
      <alignment horizontal="left" vertical="center" wrapText="1"/>
    </xf>
    <xf numFmtId="164" fontId="37" fillId="2" borderId="2" xfId="0" applyNumberFormat="1" applyFont="1" applyFill="1" applyBorder="1" applyAlignment="1">
      <alignment horizontal="center" vertical="center" wrapText="1"/>
    </xf>
    <xf numFmtId="0" fontId="45" fillId="2" borderId="2" xfId="0" applyFont="1" applyFill="1" applyBorder="1" applyAlignment="1">
      <alignment horizontal="justify" vertical="center" wrapText="1"/>
    </xf>
    <xf numFmtId="0" fontId="40" fillId="2" borderId="2" xfId="47" applyFont="1" applyFill="1" applyBorder="1" applyAlignment="1">
      <alignment horizontal="justify" vertical="center" wrapText="1"/>
    </xf>
    <xf numFmtId="165" fontId="40" fillId="2" borderId="2" xfId="0" applyNumberFormat="1" applyFont="1" applyFill="1" applyBorder="1" applyAlignment="1">
      <alignment vertical="center" wrapText="1"/>
    </xf>
    <xf numFmtId="0" fontId="37" fillId="2" borderId="2" xfId="0" applyFont="1" applyFill="1" applyBorder="1" applyAlignment="1">
      <alignment wrapText="1"/>
    </xf>
    <xf numFmtId="0" fontId="40" fillId="2" borderId="2" xfId="0" applyFont="1" applyFill="1" applyBorder="1" applyAlignment="1">
      <alignment horizontal="justify" vertical="center"/>
    </xf>
    <xf numFmtId="0" fontId="39" fillId="2" borderId="0" xfId="0" applyFont="1" applyFill="1" applyBorder="1" applyAlignment="1">
      <alignment horizontal="left" vertical="center"/>
    </xf>
    <xf numFmtId="0" fontId="3" fillId="2" borderId="0" xfId="0" applyFont="1" applyFill="1" applyBorder="1" applyAlignment="1">
      <alignment horizontal="justify"/>
    </xf>
    <xf numFmtId="0" fontId="7" fillId="2" borderId="0" xfId="0" applyFont="1" applyFill="1" applyBorder="1" applyAlignment="1">
      <alignment horizontal="right"/>
    </xf>
    <xf numFmtId="0" fontId="13" fillId="2" borderId="0" xfId="0" applyFont="1" applyFill="1" applyBorder="1"/>
    <xf numFmtId="0" fontId="2" fillId="2" borderId="0" xfId="0" applyFont="1" applyFill="1" applyBorder="1" applyAlignment="1">
      <alignment horizontal="left" vertical="center"/>
    </xf>
    <xf numFmtId="164" fontId="13" fillId="2" borderId="0" xfId="0" applyNumberFormat="1" applyFont="1" applyFill="1" applyBorder="1" applyAlignment="1">
      <alignment horizontal="center" vertical="center"/>
    </xf>
    <xf numFmtId="0" fontId="2" fillId="2" borderId="0" xfId="0" applyFont="1" applyFill="1" applyBorder="1" applyAlignment="1">
      <alignment horizontal="right" vertical="center"/>
    </xf>
    <xf numFmtId="0" fontId="2" fillId="2" borderId="0" xfId="0" applyFont="1" applyFill="1" applyBorder="1" applyAlignment="1">
      <alignment vertical="center"/>
    </xf>
    <xf numFmtId="0" fontId="13" fillId="2" borderId="0" xfId="0" applyFont="1" applyFill="1" applyBorder="1" applyAlignment="1">
      <alignment horizontal="center" vertical="center"/>
    </xf>
    <xf numFmtId="0" fontId="37" fillId="2" borderId="2" xfId="0" applyFont="1" applyFill="1" applyBorder="1" applyAlignment="1">
      <alignment horizontal="center" vertical="center"/>
    </xf>
    <xf numFmtId="0" fontId="37" fillId="2" borderId="2" xfId="0" applyFont="1" applyFill="1" applyBorder="1" applyAlignment="1">
      <alignment horizontal="left" vertical="center" wrapText="1"/>
    </xf>
    <xf numFmtId="0" fontId="37" fillId="2" borderId="2" xfId="0" applyFont="1" applyFill="1" applyBorder="1" applyAlignment="1">
      <alignment horizontal="left" vertical="top" wrapText="1"/>
    </xf>
    <xf numFmtId="0" fontId="37" fillId="2" borderId="0" xfId="0" applyFont="1" applyFill="1" applyAlignment="1">
      <alignment vertical="center"/>
    </xf>
    <xf numFmtId="0" fontId="13" fillId="2" borderId="0" xfId="0" applyFont="1" applyFill="1" applyAlignment="1">
      <alignment vertical="center"/>
    </xf>
    <xf numFmtId="0" fontId="38" fillId="2" borderId="2" xfId="2" applyFont="1" applyFill="1" applyBorder="1" applyAlignment="1">
      <alignment vertical="center" wrapText="1"/>
    </xf>
    <xf numFmtId="0" fontId="38" fillId="2" borderId="2" xfId="0" applyFont="1" applyFill="1" applyBorder="1" applyAlignment="1">
      <alignment horizontal="left" vertical="center"/>
    </xf>
    <xf numFmtId="0" fontId="38" fillId="2" borderId="2" xfId="0" applyFont="1" applyFill="1" applyBorder="1" applyAlignment="1">
      <alignment horizontal="center" vertical="center"/>
    </xf>
    <xf numFmtId="49" fontId="37" fillId="2" borderId="2" xfId="0" applyNumberFormat="1" applyFont="1" applyFill="1" applyBorder="1" applyAlignment="1">
      <alignment horizontal="center" vertical="center"/>
    </xf>
    <xf numFmtId="0" fontId="37" fillId="2" borderId="2" xfId="0" applyFont="1" applyFill="1" applyBorder="1" applyAlignment="1">
      <alignment horizontal="center" vertical="top"/>
    </xf>
    <xf numFmtId="0" fontId="38" fillId="2" borderId="2" xfId="0" applyFont="1" applyFill="1" applyBorder="1" applyAlignment="1"/>
    <xf numFmtId="0" fontId="37" fillId="2" borderId="2" xfId="0" applyFont="1" applyFill="1" applyBorder="1"/>
    <xf numFmtId="0" fontId="37" fillId="2" borderId="2" xfId="4" applyFont="1" applyFill="1" applyBorder="1" applyAlignment="1">
      <alignment horizontal="center" vertical="center"/>
    </xf>
    <xf numFmtId="49" fontId="37" fillId="2" borderId="2" xfId="4" applyNumberFormat="1" applyFont="1" applyFill="1" applyBorder="1" applyAlignment="1">
      <alignment horizontal="center" vertical="center"/>
    </xf>
    <xf numFmtId="0" fontId="38" fillId="2" borderId="2" xfId="0" applyFont="1" applyFill="1" applyBorder="1"/>
    <xf numFmtId="0" fontId="37" fillId="2" borderId="2" xfId="0" applyFont="1" applyFill="1" applyBorder="1" applyAlignment="1">
      <alignment horizontal="center"/>
    </xf>
    <xf numFmtId="0" fontId="38" fillId="2" borderId="2" xfId="0" applyFont="1" applyFill="1" applyBorder="1" applyAlignment="1">
      <alignment horizontal="center"/>
    </xf>
    <xf numFmtId="49" fontId="37" fillId="2" borderId="2" xfId="0" applyNumberFormat="1" applyFont="1" applyFill="1" applyBorder="1" applyAlignment="1">
      <alignment horizontal="center"/>
    </xf>
    <xf numFmtId="164" fontId="37" fillId="2" borderId="2" xfId="0" applyNumberFormat="1" applyFont="1" applyFill="1" applyBorder="1"/>
    <xf numFmtId="0" fontId="37" fillId="2" borderId="0" xfId="0" applyFont="1" applyFill="1" applyBorder="1" applyAlignment="1">
      <alignment vertical="center"/>
    </xf>
    <xf numFmtId="0" fontId="13" fillId="2" borderId="0" xfId="0" applyFont="1" applyFill="1" applyBorder="1" applyAlignment="1">
      <alignment vertical="center"/>
    </xf>
    <xf numFmtId="0" fontId="13" fillId="0" borderId="0" xfId="0" applyFont="1" applyFill="1" applyBorder="1" applyAlignment="1">
      <alignment vertical="center"/>
    </xf>
    <xf numFmtId="0" fontId="13" fillId="0" borderId="0" xfId="0" applyFont="1" applyFill="1" applyAlignment="1">
      <alignment vertical="center"/>
    </xf>
    <xf numFmtId="0" fontId="38" fillId="2" borderId="2" xfId="0" applyFont="1" applyFill="1" applyBorder="1" applyAlignment="1">
      <alignment vertical="center" wrapText="1"/>
    </xf>
    <xf numFmtId="165" fontId="37" fillId="2" borderId="2" xfId="0" applyNumberFormat="1" applyFont="1" applyFill="1" applyBorder="1" applyAlignment="1">
      <alignment horizontal="center" vertical="center"/>
    </xf>
    <xf numFmtId="165" fontId="37" fillId="2" borderId="2" xfId="0" applyNumberFormat="1" applyFont="1" applyFill="1" applyBorder="1" applyAlignment="1">
      <alignment horizontal="center" vertical="top"/>
    </xf>
    <xf numFmtId="0" fontId="37" fillId="2" borderId="2" xfId="0" applyNumberFormat="1" applyFont="1" applyFill="1" applyBorder="1" applyAlignment="1">
      <alignment horizontal="center" vertical="center"/>
    </xf>
    <xf numFmtId="0" fontId="38" fillId="2" borderId="2" xfId="0" applyFont="1" applyFill="1" applyBorder="1" applyAlignment="1">
      <alignment wrapText="1"/>
    </xf>
    <xf numFmtId="166" fontId="37" fillId="2" borderId="2" xfId="0" applyNumberFormat="1" applyFont="1" applyFill="1" applyBorder="1" applyAlignment="1">
      <alignment horizontal="center" vertical="center"/>
    </xf>
    <xf numFmtId="165" fontId="48" fillId="2" borderId="2" xfId="0" applyNumberFormat="1" applyFont="1" applyFill="1" applyBorder="1" applyAlignment="1">
      <alignment horizontal="center" vertical="center" wrapText="1"/>
    </xf>
    <xf numFmtId="0" fontId="37" fillId="2" borderId="2" xfId="0" applyFont="1" applyFill="1" applyBorder="1" applyAlignment="1"/>
    <xf numFmtId="3" fontId="37" fillId="2" borderId="2" xfId="1" applyNumberFormat="1" applyFont="1" applyFill="1" applyBorder="1" applyAlignment="1">
      <alignment horizontal="center" vertical="center" wrapText="1"/>
    </xf>
    <xf numFmtId="164" fontId="38" fillId="2" borderId="2" xfId="1" applyNumberFormat="1" applyFont="1" applyFill="1" applyBorder="1" applyAlignment="1">
      <alignment horizontal="center" vertical="center" wrapText="1"/>
    </xf>
    <xf numFmtId="3" fontId="37" fillId="2" borderId="2" xfId="0" applyNumberFormat="1" applyFont="1" applyFill="1" applyBorder="1" applyAlignment="1">
      <alignment horizontal="center" vertical="center" wrapText="1"/>
    </xf>
    <xf numFmtId="0" fontId="38" fillId="2" borderId="2" xfId="0" applyFont="1" applyFill="1" applyBorder="1" applyAlignment="1">
      <alignment vertical="top"/>
    </xf>
    <xf numFmtId="0" fontId="37" fillId="2" borderId="2" xfId="0" applyFont="1" applyFill="1" applyBorder="1" applyAlignment="1">
      <alignment vertical="top"/>
    </xf>
    <xf numFmtId="165" fontId="38" fillId="2" borderId="2" xfId="0" applyNumberFormat="1" applyFont="1" applyFill="1" applyBorder="1" applyAlignment="1">
      <alignment horizontal="center" vertical="center"/>
    </xf>
    <xf numFmtId="169" fontId="37" fillId="2" borderId="2" xfId="1" applyNumberFormat="1" applyFont="1" applyFill="1" applyBorder="1" applyAlignment="1">
      <alignment horizontal="center" vertical="center" wrapText="1"/>
    </xf>
    <xf numFmtId="0" fontId="38" fillId="2" borderId="0" xfId="0" applyFont="1" applyFill="1" applyBorder="1" applyAlignment="1">
      <alignment horizontal="center" vertical="center"/>
    </xf>
    <xf numFmtId="0" fontId="37" fillId="2" borderId="0" xfId="0" applyFont="1" applyFill="1" applyAlignment="1">
      <alignment horizontal="center" vertical="center"/>
    </xf>
    <xf numFmtId="165" fontId="48" fillId="2" borderId="2" xfId="0" applyNumberFormat="1" applyFont="1" applyFill="1" applyBorder="1" applyAlignment="1">
      <alignment horizontal="center" vertical="center"/>
    </xf>
    <xf numFmtId="165" fontId="48" fillId="2" borderId="2" xfId="0" applyNumberFormat="1" applyFont="1" applyFill="1" applyBorder="1" applyAlignment="1">
      <alignment vertical="center"/>
    </xf>
    <xf numFmtId="49" fontId="37" fillId="2" borderId="2" xfId="1" applyNumberFormat="1" applyFont="1" applyFill="1" applyBorder="1" applyAlignment="1">
      <alignment horizontal="center" vertical="center"/>
    </xf>
    <xf numFmtId="1" fontId="37" fillId="2" borderId="2" xfId="0" applyNumberFormat="1" applyFont="1" applyFill="1" applyBorder="1" applyAlignment="1">
      <alignment horizontal="center" vertical="center" wrapText="1"/>
    </xf>
    <xf numFmtId="164" fontId="38" fillId="2" borderId="2" xfId="0" applyNumberFormat="1" applyFont="1" applyFill="1" applyBorder="1" applyAlignment="1">
      <alignment vertical="center"/>
    </xf>
    <xf numFmtId="165" fontId="37" fillId="2" borderId="2" xfId="3" applyNumberFormat="1" applyFont="1" applyFill="1" applyBorder="1" applyAlignment="1">
      <alignment horizontal="center" vertical="center"/>
    </xf>
    <xf numFmtId="3" fontId="37" fillId="2" borderId="2" xfId="0" applyNumberFormat="1" applyFont="1" applyFill="1" applyBorder="1" applyAlignment="1">
      <alignment horizontal="center" vertical="center"/>
    </xf>
    <xf numFmtId="165" fontId="37" fillId="2" borderId="2" xfId="5" applyNumberFormat="1" applyFont="1" applyFill="1" applyBorder="1" applyAlignment="1">
      <alignment horizontal="center" vertical="center" wrapText="1"/>
    </xf>
    <xf numFmtId="164" fontId="37" fillId="2" borderId="2" xfId="3" applyNumberFormat="1" applyFont="1" applyFill="1" applyBorder="1" applyAlignment="1">
      <alignment horizontal="center" vertical="center"/>
    </xf>
    <xf numFmtId="167" fontId="37" fillId="2" borderId="2" xfId="0" applyNumberFormat="1" applyFont="1" applyFill="1" applyBorder="1" applyAlignment="1">
      <alignment horizontal="center" vertical="center"/>
    </xf>
    <xf numFmtId="0" fontId="48" fillId="2" borderId="2" xfId="0" applyFont="1" applyFill="1" applyBorder="1" applyAlignment="1">
      <alignment horizontal="center" vertical="center"/>
    </xf>
    <xf numFmtId="3" fontId="48" fillId="2" borderId="2" xfId="1" applyNumberFormat="1" applyFont="1" applyFill="1" applyBorder="1" applyAlignment="1">
      <alignment horizontal="center" vertical="center" wrapText="1"/>
    </xf>
    <xf numFmtId="166" fontId="37" fillId="2" borderId="2" xfId="0" applyNumberFormat="1" applyFont="1" applyFill="1" applyBorder="1" applyAlignment="1">
      <alignment horizontal="center" vertical="center" wrapText="1"/>
    </xf>
    <xf numFmtId="164" fontId="37" fillId="2" borderId="2" xfId="1" applyNumberFormat="1" applyFont="1" applyFill="1" applyBorder="1" applyAlignment="1">
      <alignment horizontal="center" vertical="center" wrapText="1"/>
    </xf>
    <xf numFmtId="166" fontId="13" fillId="2" borderId="2" xfId="0" applyNumberFormat="1" applyFont="1" applyFill="1" applyBorder="1" applyAlignment="1">
      <alignment horizontal="center" vertical="center" wrapText="1"/>
    </xf>
    <xf numFmtId="165" fontId="37" fillId="2" borderId="2" xfId="1" applyNumberFormat="1" applyFont="1" applyFill="1" applyBorder="1" applyAlignment="1">
      <alignment horizontal="center" vertical="center" wrapText="1"/>
    </xf>
    <xf numFmtId="165" fontId="13" fillId="2" borderId="2" xfId="0" applyNumberFormat="1" applyFont="1" applyFill="1" applyBorder="1" applyAlignment="1">
      <alignment horizontal="center" vertical="center" wrapText="1"/>
    </xf>
    <xf numFmtId="2" fontId="37" fillId="2" borderId="2" xfId="0" applyNumberFormat="1" applyFont="1" applyFill="1" applyBorder="1" applyAlignment="1">
      <alignment horizontal="center" vertical="center" wrapText="1"/>
    </xf>
    <xf numFmtId="49" fontId="37" fillId="2" borderId="2" xfId="0" applyNumberFormat="1" applyFont="1" applyFill="1" applyBorder="1" applyAlignment="1">
      <alignment horizontal="center" vertical="top"/>
    </xf>
    <xf numFmtId="49" fontId="37" fillId="2" borderId="2" xfId="0" applyNumberFormat="1" applyFont="1" applyFill="1" applyBorder="1" applyAlignment="1">
      <alignment horizontal="center" vertical="center" wrapText="1"/>
    </xf>
    <xf numFmtId="1" fontId="48" fillId="2" borderId="2" xfId="0" applyNumberFormat="1" applyFont="1" applyFill="1" applyBorder="1" applyAlignment="1">
      <alignment horizontal="center" vertical="center"/>
    </xf>
    <xf numFmtId="164" fontId="37" fillId="2" borderId="2" xfId="8" applyNumberFormat="1" applyFont="1" applyFill="1" applyBorder="1" applyAlignment="1">
      <alignment horizontal="center" vertical="center" wrapText="1"/>
    </xf>
    <xf numFmtId="164" fontId="37" fillId="2" borderId="2" xfId="0" applyNumberFormat="1" applyFont="1" applyFill="1" applyBorder="1" applyAlignment="1">
      <alignment vertical="center"/>
    </xf>
    <xf numFmtId="49" fontId="38" fillId="2" borderId="2" xfId="0" applyNumberFormat="1" applyFont="1" applyFill="1" applyBorder="1" applyAlignment="1">
      <alignment horizontal="center" vertical="center"/>
    </xf>
    <xf numFmtId="164" fontId="37" fillId="2" borderId="2" xfId="1" applyNumberFormat="1" applyFont="1" applyFill="1" applyBorder="1" applyAlignment="1">
      <alignment horizontal="center" vertical="center"/>
    </xf>
    <xf numFmtId="168" fontId="37" fillId="2" borderId="2" xfId="1" applyNumberFormat="1" applyFont="1" applyFill="1" applyBorder="1" applyAlignment="1">
      <alignment horizontal="center" vertical="center"/>
    </xf>
    <xf numFmtId="164" fontId="38" fillId="2" borderId="0" xfId="0" applyNumberFormat="1" applyFont="1" applyFill="1" applyBorder="1" applyAlignment="1">
      <alignment horizontal="center" vertical="center"/>
    </xf>
    <xf numFmtId="0" fontId="38" fillId="2" borderId="0" xfId="0" applyFont="1" applyFill="1" applyBorder="1" applyAlignment="1">
      <alignment vertical="center"/>
    </xf>
    <xf numFmtId="0" fontId="37" fillId="2" borderId="2" xfId="3" applyFont="1" applyFill="1" applyBorder="1" applyAlignment="1">
      <alignment horizontal="center" vertical="center" wrapText="1"/>
    </xf>
    <xf numFmtId="0" fontId="37" fillId="2" borderId="2" xfId="0" applyFont="1" applyFill="1" applyBorder="1" applyAlignment="1">
      <alignment horizontal="center" vertical="top" wrapText="1"/>
    </xf>
    <xf numFmtId="0" fontId="90" fillId="2" borderId="2" xfId="0" applyFont="1" applyFill="1" applyBorder="1" applyAlignment="1">
      <alignment horizontal="center" vertical="center" wrapText="1"/>
    </xf>
    <xf numFmtId="169" fontId="37" fillId="2" borderId="2" xfId="1" applyNumberFormat="1" applyFont="1" applyFill="1" applyBorder="1" applyAlignment="1">
      <alignment vertical="center" wrapText="1"/>
    </xf>
    <xf numFmtId="169" fontId="37" fillId="2" borderId="2" xfId="1" applyNumberFormat="1" applyFont="1" applyFill="1" applyBorder="1" applyAlignment="1">
      <alignment horizontal="center" vertical="top" wrapText="1"/>
    </xf>
    <xf numFmtId="0" fontId="13" fillId="2" borderId="2" xfId="0" applyFont="1" applyFill="1" applyBorder="1" applyAlignment="1">
      <alignment horizontal="center" vertical="center"/>
    </xf>
    <xf numFmtId="0" fontId="13" fillId="2" borderId="0" xfId="0" applyFont="1" applyFill="1" applyBorder="1" applyAlignment="1">
      <alignment horizontal="center"/>
    </xf>
    <xf numFmtId="0" fontId="38" fillId="2" borderId="2" xfId="0" applyFont="1" applyFill="1" applyBorder="1" applyAlignment="1">
      <alignment horizontal="left" vertical="top" wrapText="1"/>
    </xf>
    <xf numFmtId="0" fontId="31" fillId="2" borderId="2" xfId="0" applyFont="1" applyFill="1" applyBorder="1" applyAlignment="1">
      <alignment horizontal="left" vertical="top" wrapText="1"/>
    </xf>
    <xf numFmtId="0" fontId="37" fillId="2" borderId="2" xfId="0" applyFont="1" applyFill="1" applyBorder="1" applyAlignment="1">
      <alignment horizontal="left" vertical="center" wrapText="1"/>
    </xf>
    <xf numFmtId="0" fontId="37" fillId="2" borderId="2" xfId="0" applyFont="1" applyFill="1" applyBorder="1" applyAlignment="1">
      <alignment horizontal="center" vertical="center"/>
    </xf>
    <xf numFmtId="0" fontId="37" fillId="2" borderId="2" xfId="0" applyFont="1" applyFill="1" applyBorder="1" applyAlignment="1">
      <alignment horizontal="center" vertical="center" wrapText="1"/>
    </xf>
    <xf numFmtId="165" fontId="37" fillId="2" borderId="2" xfId="0" applyNumberFormat="1" applyFont="1" applyFill="1" applyBorder="1" applyAlignment="1">
      <alignment horizontal="center" vertical="center"/>
    </xf>
    <xf numFmtId="0" fontId="37" fillId="2" borderId="2" xfId="0" applyFont="1" applyFill="1" applyBorder="1" applyAlignment="1">
      <alignment horizontal="left" vertical="center" wrapText="1"/>
    </xf>
    <xf numFmtId="165" fontId="37" fillId="2" borderId="2" xfId="0" applyNumberFormat="1"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2" xfId="0" applyFont="1" applyFill="1" applyBorder="1" applyAlignment="1">
      <alignment horizontal="left" vertical="center" wrapText="1"/>
    </xf>
    <xf numFmtId="0" fontId="37" fillId="0" borderId="2" xfId="0" applyFont="1" applyFill="1" applyBorder="1" applyAlignment="1">
      <alignment horizontal="center" vertical="center" wrapText="1"/>
    </xf>
    <xf numFmtId="0" fontId="37" fillId="0" borderId="2" xfId="0" applyFont="1" applyFill="1" applyBorder="1" applyAlignment="1">
      <alignment horizontal="center" vertical="center"/>
    </xf>
    <xf numFmtId="0" fontId="40" fillId="0" borderId="2" xfId="0" applyFont="1" applyFill="1" applyBorder="1" applyAlignment="1">
      <alignment vertical="center" wrapText="1"/>
    </xf>
    <xf numFmtId="0" fontId="37" fillId="0" borderId="2" xfId="0" applyFont="1" applyFill="1" applyBorder="1" applyAlignment="1">
      <alignment vertical="center" wrapText="1"/>
    </xf>
    <xf numFmtId="0" fontId="37" fillId="0" borderId="2" xfId="0" applyFont="1" applyFill="1" applyBorder="1" applyAlignment="1">
      <alignment horizontal="left" vertical="center" wrapText="1"/>
    </xf>
    <xf numFmtId="165" fontId="37" fillId="0" borderId="2" xfId="0" applyNumberFormat="1" applyFont="1" applyFill="1" applyBorder="1" applyAlignment="1">
      <alignment horizontal="center" vertical="center"/>
    </xf>
    <xf numFmtId="0" fontId="3" fillId="0" borderId="2" xfId="0" applyNumberFormat="1" applyFont="1" applyFill="1" applyBorder="1" applyAlignment="1">
      <alignment vertical="center" wrapText="1"/>
    </xf>
    <xf numFmtId="0" fontId="37" fillId="0" borderId="2" xfId="0" applyFont="1" applyFill="1" applyBorder="1" applyAlignment="1">
      <alignment vertical="center"/>
    </xf>
    <xf numFmtId="0" fontId="37" fillId="2" borderId="2" xfId="0" applyFont="1" applyFill="1" applyBorder="1" applyAlignment="1">
      <alignment horizontal="center" vertical="center"/>
    </xf>
    <xf numFmtId="0" fontId="3" fillId="2" borderId="2" xfId="0" applyFont="1" applyFill="1" applyBorder="1" applyAlignment="1">
      <alignment vertical="center" wrapText="1"/>
    </xf>
    <xf numFmtId="0" fontId="37" fillId="0" borderId="2" xfId="0" applyFont="1" applyFill="1" applyBorder="1" applyAlignment="1">
      <alignment horizontal="center" vertical="center" wrapText="1"/>
    </xf>
    <xf numFmtId="0" fontId="37" fillId="2" borderId="2" xfId="0" applyFont="1" applyFill="1" applyBorder="1" applyAlignment="1">
      <alignment horizontal="left" vertical="center" wrapText="1"/>
    </xf>
    <xf numFmtId="165" fontId="37" fillId="2" borderId="2" xfId="0" applyNumberFormat="1" applyFont="1" applyFill="1" applyBorder="1" applyAlignment="1">
      <alignment horizontal="center" vertical="center" wrapText="1"/>
    </xf>
    <xf numFmtId="0" fontId="37" fillId="2" borderId="2" xfId="0" applyFont="1" applyFill="1" applyBorder="1" applyAlignment="1">
      <alignment horizontal="left" vertical="top" wrapText="1"/>
    </xf>
    <xf numFmtId="165" fontId="37" fillId="0" borderId="2" xfId="0" applyNumberFormat="1" applyFont="1" applyFill="1" applyBorder="1" applyAlignment="1">
      <alignment horizontal="center" vertical="center" wrapText="1"/>
    </xf>
    <xf numFmtId="0" fontId="6" fillId="2" borderId="2" xfId="2" applyFont="1" applyFill="1" applyBorder="1" applyAlignment="1">
      <alignment horizontal="center" wrapText="1"/>
    </xf>
    <xf numFmtId="0" fontId="2" fillId="0" borderId="0" xfId="0" applyFont="1" applyFill="1" applyAlignment="1"/>
    <xf numFmtId="49" fontId="37" fillId="2" borderId="2" xfId="0" applyNumberFormat="1" applyFont="1" applyFill="1" applyBorder="1" applyAlignment="1">
      <alignment horizontal="center" vertical="center"/>
    </xf>
    <xf numFmtId="0" fontId="3" fillId="2" borderId="2" xfId="0" applyFont="1" applyFill="1" applyBorder="1" applyAlignment="1">
      <alignment horizontal="left" vertical="center" wrapText="1"/>
    </xf>
    <xf numFmtId="0" fontId="37" fillId="2" borderId="2" xfId="0" applyFont="1" applyFill="1" applyBorder="1" applyAlignment="1">
      <alignment horizontal="center" vertical="center"/>
    </xf>
    <xf numFmtId="0" fontId="0" fillId="2" borderId="2" xfId="0" applyFill="1" applyBorder="1" applyAlignment="1">
      <alignment vertical="center" wrapText="1"/>
    </xf>
    <xf numFmtId="0" fontId="37" fillId="2" borderId="2" xfId="0" applyFont="1" applyFill="1" applyBorder="1" applyAlignment="1">
      <alignment horizontal="center" vertical="center" wrapText="1"/>
    </xf>
    <xf numFmtId="0" fontId="3" fillId="2" borderId="2" xfId="0" applyFont="1" applyFill="1" applyBorder="1" applyAlignment="1">
      <alignment horizontal="left" vertical="top" wrapText="1"/>
    </xf>
    <xf numFmtId="165" fontId="37" fillId="2" borderId="2" xfId="0" applyNumberFormat="1" applyFont="1" applyFill="1" applyBorder="1" applyAlignment="1">
      <alignment horizontal="center" vertical="center"/>
    </xf>
    <xf numFmtId="0" fontId="3" fillId="2" borderId="2" xfId="0" applyFont="1" applyFill="1" applyBorder="1" applyAlignment="1">
      <alignment vertical="center" wrapText="1"/>
    </xf>
    <xf numFmtId="0" fontId="3" fillId="2" borderId="1" xfId="0" applyFont="1" applyFill="1" applyBorder="1" applyAlignment="1">
      <alignment horizontal="left" vertical="center"/>
    </xf>
    <xf numFmtId="0" fontId="3" fillId="2" borderId="5" xfId="0" applyFont="1" applyFill="1" applyBorder="1" applyAlignment="1">
      <alignment horizontal="left" vertical="center"/>
    </xf>
    <xf numFmtId="0" fontId="3" fillId="2" borderId="3" xfId="0" applyFont="1" applyFill="1" applyBorder="1" applyAlignment="1">
      <alignment horizontal="left" vertical="center"/>
    </xf>
    <xf numFmtId="4" fontId="40" fillId="2" borderId="2" xfId="6" applyNumberFormat="1" applyFont="1" applyFill="1" applyBorder="1" applyAlignment="1" applyProtection="1">
      <alignment horizontal="left" vertical="center" wrapText="1"/>
    </xf>
    <xf numFmtId="0" fontId="37" fillId="2" borderId="2" xfId="0" applyFont="1" applyFill="1" applyBorder="1" applyAlignment="1">
      <alignment horizontal="center" vertical="top" wrapText="1"/>
    </xf>
    <xf numFmtId="2" fontId="37" fillId="2" borderId="2" xfId="0" applyNumberFormat="1" applyFont="1" applyFill="1" applyBorder="1" applyAlignment="1">
      <alignment horizontal="justify" vertical="center" wrapText="1"/>
    </xf>
    <xf numFmtId="0" fontId="37" fillId="0" borderId="2" xfId="0" applyFont="1" applyFill="1" applyBorder="1" applyAlignment="1">
      <alignment horizontal="center" vertical="center" wrapText="1"/>
    </xf>
    <xf numFmtId="0" fontId="40" fillId="2" borderId="2" xfId="0" applyFont="1" applyFill="1" applyBorder="1" applyAlignment="1">
      <alignment horizontal="left" vertical="center" wrapText="1"/>
    </xf>
    <xf numFmtId="4" fontId="40" fillId="2" borderId="2" xfId="6" applyNumberFormat="1" applyFont="1" applyFill="1" applyBorder="1" applyAlignment="1" applyProtection="1">
      <alignment horizontal="left" vertical="top" wrapText="1"/>
    </xf>
    <xf numFmtId="0" fontId="37" fillId="2" borderId="2" xfId="0" applyFont="1" applyFill="1" applyBorder="1" applyAlignment="1">
      <alignment horizontal="left" vertical="center" wrapText="1"/>
    </xf>
    <xf numFmtId="0" fontId="37" fillId="2" borderId="2" xfId="0" applyFont="1" applyFill="1" applyBorder="1" applyAlignment="1">
      <alignment horizontal="justify" vertical="center" wrapText="1"/>
    </xf>
    <xf numFmtId="0" fontId="37" fillId="0" borderId="1"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8" fillId="2" borderId="2" xfId="2" applyFont="1" applyFill="1" applyBorder="1" applyAlignment="1">
      <alignment horizontal="center" vertical="center" wrapText="1"/>
    </xf>
    <xf numFmtId="0" fontId="39" fillId="2" borderId="2" xfId="0" applyFont="1" applyFill="1" applyBorder="1" applyAlignment="1">
      <alignment horizontal="left"/>
    </xf>
    <xf numFmtId="0" fontId="1" fillId="2" borderId="0" xfId="0" applyFont="1" applyFill="1" applyAlignment="1">
      <alignment horizontal="center" vertical="center"/>
    </xf>
    <xf numFmtId="0" fontId="37" fillId="2" borderId="0" xfId="0" applyFont="1" applyFill="1" applyAlignment="1">
      <alignment horizontal="center" vertical="center"/>
    </xf>
    <xf numFmtId="0" fontId="39" fillId="2" borderId="2" xfId="0" applyFont="1" applyFill="1" applyBorder="1" applyAlignment="1">
      <alignment horizontal="left" vertical="center"/>
    </xf>
    <xf numFmtId="0" fontId="6" fillId="2" borderId="2" xfId="2" applyFont="1" applyFill="1" applyBorder="1" applyAlignment="1">
      <alignment horizontal="center" vertical="center" wrapText="1"/>
    </xf>
    <xf numFmtId="0" fontId="1" fillId="2" borderId="2" xfId="2" applyFont="1" applyFill="1" applyBorder="1" applyAlignment="1">
      <alignment horizontal="center" vertical="center"/>
    </xf>
    <xf numFmtId="3" fontId="37" fillId="2" borderId="2" xfId="1" applyNumberFormat="1" applyFont="1" applyFill="1" applyBorder="1" applyAlignment="1">
      <alignment horizontal="center" vertical="center" wrapText="1"/>
    </xf>
    <xf numFmtId="0" fontId="3" fillId="2" borderId="2" xfId="0" applyFont="1" applyFill="1" applyBorder="1" applyAlignment="1">
      <alignment horizontal="justify" wrapText="1"/>
    </xf>
    <xf numFmtId="0" fontId="0" fillId="2" borderId="2" xfId="0" applyFill="1" applyBorder="1" applyAlignment="1">
      <alignment horizontal="justify" wrapText="1"/>
    </xf>
    <xf numFmtId="0" fontId="3" fillId="2" borderId="1"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40" fillId="2" borderId="2" xfId="0" applyFont="1" applyFill="1" applyBorder="1" applyAlignment="1">
      <alignment vertical="center" wrapText="1"/>
    </xf>
    <xf numFmtId="0" fontId="40" fillId="2" borderId="2" xfId="0" applyFont="1" applyFill="1" applyBorder="1" applyAlignment="1">
      <alignment horizontal="left" vertical="center"/>
    </xf>
    <xf numFmtId="169" fontId="37" fillId="2" borderId="2" xfId="1" applyNumberFormat="1" applyFont="1" applyFill="1" applyBorder="1" applyAlignment="1">
      <alignment horizontal="center" vertical="center" wrapText="1"/>
    </xf>
    <xf numFmtId="0" fontId="40" fillId="2" borderId="2" xfId="5" applyFont="1" applyFill="1" applyBorder="1" applyAlignment="1">
      <alignment horizontal="left" vertical="top" wrapText="1"/>
    </xf>
    <xf numFmtId="165" fontId="37" fillId="2" borderId="2" xfId="0" applyNumberFormat="1" applyFont="1" applyFill="1" applyBorder="1" applyAlignment="1">
      <alignment horizontal="center" vertical="center" wrapText="1"/>
    </xf>
    <xf numFmtId="0" fontId="0" fillId="2" borderId="2" xfId="0" applyFill="1" applyBorder="1" applyAlignment="1">
      <alignment horizontal="justify" vertical="center"/>
    </xf>
    <xf numFmtId="0" fontId="50" fillId="2" borderId="2" xfId="0" applyFont="1" applyFill="1" applyBorder="1" applyAlignment="1">
      <alignment horizontal="justify" vertical="center" wrapText="1"/>
    </xf>
    <xf numFmtId="0" fontId="37" fillId="2" borderId="2" xfId="0" applyFont="1" applyFill="1" applyBorder="1" applyAlignment="1">
      <alignment horizontal="left" vertical="top" wrapText="1"/>
    </xf>
    <xf numFmtId="0" fontId="3" fillId="2" borderId="2" xfId="0" applyFont="1" applyFill="1" applyBorder="1" applyAlignment="1">
      <alignment horizontal="justify" vertical="center" wrapText="1"/>
    </xf>
    <xf numFmtId="0" fontId="38" fillId="2" borderId="2" xfId="0" applyFont="1" applyFill="1" applyBorder="1" applyAlignment="1">
      <alignment horizontal="justify" vertical="center" wrapText="1"/>
    </xf>
    <xf numFmtId="0" fontId="50" fillId="2" borderId="2" xfId="0" applyFont="1" applyFill="1" applyBorder="1" applyAlignment="1">
      <alignment horizontal="justify" vertical="center"/>
    </xf>
    <xf numFmtId="0" fontId="40" fillId="2" borderId="2" xfId="0" applyFont="1" applyFill="1" applyBorder="1" applyAlignment="1">
      <alignment horizontal="justify" vertical="center"/>
    </xf>
    <xf numFmtId="0" fontId="3" fillId="2" borderId="2" xfId="0" applyNumberFormat="1" applyFont="1" applyFill="1" applyBorder="1" applyAlignment="1">
      <alignment horizontal="left" vertical="center" wrapText="1"/>
    </xf>
    <xf numFmtId="0" fontId="3" fillId="2" borderId="2" xfId="0" applyFont="1" applyFill="1" applyBorder="1" applyAlignment="1">
      <alignment horizontal="center" vertical="center" wrapText="1"/>
    </xf>
    <xf numFmtId="0" fontId="1" fillId="2" borderId="2" xfId="0" applyFont="1" applyFill="1" applyBorder="1" applyAlignment="1">
      <alignment horizontal="justify" vertical="center" wrapText="1"/>
    </xf>
    <xf numFmtId="0" fontId="0" fillId="2" borderId="2" xfId="0" applyFill="1" applyBorder="1" applyAlignment="1">
      <alignment horizontal="justify" vertical="center" wrapText="1"/>
    </xf>
    <xf numFmtId="0" fontId="40" fillId="2" borderId="2" xfId="0" applyFont="1" applyFill="1" applyBorder="1" applyAlignment="1">
      <alignment horizontal="justify" vertical="center" wrapText="1"/>
    </xf>
    <xf numFmtId="0" fontId="37" fillId="2" borderId="1" xfId="0" applyFont="1" applyFill="1" applyBorder="1" applyAlignment="1">
      <alignment horizontal="left" vertical="center" wrapText="1"/>
    </xf>
    <xf numFmtId="0" fontId="37" fillId="2" borderId="3" xfId="0" applyFont="1" applyFill="1" applyBorder="1" applyAlignment="1">
      <alignment horizontal="left" vertical="center" wrapText="1"/>
    </xf>
    <xf numFmtId="0" fontId="13" fillId="2" borderId="2" xfId="0" applyFont="1" applyFill="1" applyBorder="1" applyAlignment="1">
      <alignment horizontal="center" vertical="center" wrapText="1"/>
    </xf>
    <xf numFmtId="0" fontId="40" fillId="2" borderId="2" xfId="0" applyFont="1" applyFill="1" applyBorder="1" applyAlignment="1">
      <alignment vertical="center"/>
    </xf>
    <xf numFmtId="0" fontId="30" fillId="0" borderId="0" xfId="37"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2" xfId="0" applyFont="1" applyFill="1" applyBorder="1" applyAlignment="1">
      <alignment horizontal="left" vertical="top" wrapText="1"/>
    </xf>
    <xf numFmtId="0" fontId="34" fillId="0" borderId="0"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2" borderId="2" xfId="37" applyFont="1" applyFill="1" applyBorder="1" applyAlignment="1">
      <alignment horizontal="center" vertical="center" wrapText="1"/>
    </xf>
    <xf numFmtId="0" fontId="31" fillId="2" borderId="1" xfId="37" applyFont="1" applyFill="1" applyBorder="1" applyAlignment="1">
      <alignment horizontal="center" vertical="center" wrapText="1"/>
    </xf>
    <xf numFmtId="0" fontId="31" fillId="2" borderId="2" xfId="37" applyFont="1" applyFill="1" applyBorder="1" applyAlignment="1">
      <alignment horizontal="left" vertical="center" wrapText="1"/>
    </xf>
    <xf numFmtId="0" fontId="31" fillId="0" borderId="6" xfId="37" applyFont="1" applyFill="1" applyBorder="1" applyAlignment="1">
      <alignment horizontal="center" vertical="center" wrapText="1"/>
    </xf>
    <xf numFmtId="0" fontId="30" fillId="0" borderId="16" xfId="37" applyFont="1" applyFill="1" applyBorder="1" applyAlignment="1">
      <alignment horizontal="center" vertical="center" wrapText="1"/>
    </xf>
    <xf numFmtId="0" fontId="6" fillId="0" borderId="0" xfId="37" applyFont="1" applyAlignment="1">
      <alignment horizontal="center" vertical="center"/>
    </xf>
    <xf numFmtId="0" fontId="6" fillId="0" borderId="2" xfId="37" applyFont="1" applyBorder="1" applyAlignment="1">
      <alignment horizontal="center" vertical="center" wrapText="1"/>
    </xf>
  </cellXfs>
  <cellStyles count="73">
    <cellStyle name="Excel Built-in Normal" xfId="38"/>
    <cellStyle name="Name4" xfId="6"/>
    <cellStyle name="S4" xfId="9"/>
    <cellStyle name="Акцент1 2" xfId="10"/>
    <cellStyle name="Акцент1 3" xfId="48"/>
    <cellStyle name="Акцент2 2" xfId="11"/>
    <cellStyle name="Акцент2 3" xfId="49"/>
    <cellStyle name="Акцент3 2" xfId="12"/>
    <cellStyle name="Акцент3 3" xfId="50"/>
    <cellStyle name="Акцент4 2" xfId="13"/>
    <cellStyle name="Акцент4 3" xfId="51"/>
    <cellStyle name="Акцент5 2" xfId="14"/>
    <cellStyle name="Акцент5 3" xfId="52"/>
    <cellStyle name="Акцент6 2" xfId="15"/>
    <cellStyle name="Акцент6 3" xfId="53"/>
    <cellStyle name="Ввод  2" xfId="16"/>
    <cellStyle name="Ввод  3" xfId="54"/>
    <cellStyle name="Вывод 2" xfId="17"/>
    <cellStyle name="Вывод 3" xfId="55"/>
    <cellStyle name="Вычисление 2" xfId="18"/>
    <cellStyle name="Вычисление 3" xfId="56"/>
    <cellStyle name="Денежный 2" xfId="19"/>
    <cellStyle name="Заголовок 1 2" xfId="20"/>
    <cellStyle name="Заголовок 1 3" xfId="57"/>
    <cellStyle name="Заголовок 2 2" xfId="21"/>
    <cellStyle name="Заголовок 2 3" xfId="58"/>
    <cellStyle name="Заголовок 3 2" xfId="22"/>
    <cellStyle name="Заголовок 3 3" xfId="59"/>
    <cellStyle name="Заголовок 4 2" xfId="23"/>
    <cellStyle name="Заголовок 4 3" xfId="60"/>
    <cellStyle name="Итог 2" xfId="24"/>
    <cellStyle name="Итог 3" xfId="61"/>
    <cellStyle name="КАНДАГАЧ тел3-33-96" xfId="25"/>
    <cellStyle name="КАНДАГАЧ тел3-33-96 2" xfId="26"/>
    <cellStyle name="КАНДАГАЧ тел3-33-96 3" xfId="62"/>
    <cellStyle name="Контрольная ячейка 2" xfId="27"/>
    <cellStyle name="Контрольная ячейка 3" xfId="63"/>
    <cellStyle name="Название 2" xfId="28"/>
    <cellStyle name="Название 3" xfId="64"/>
    <cellStyle name="Нейтральный 2" xfId="29"/>
    <cellStyle name="Нейтральный 3" xfId="65"/>
    <cellStyle name="Обычный" xfId="0" builtinId="0"/>
    <cellStyle name="Обычный 10" xfId="39"/>
    <cellStyle name="Обычный 19" xfId="37"/>
    <cellStyle name="Обычный 2" xfId="2"/>
    <cellStyle name="Обычный 2 2" xfId="7"/>
    <cellStyle name="Обычный 2 2 2" xfId="40"/>
    <cellStyle name="Обычный 2 2 3" xfId="41"/>
    <cellStyle name="Обычный 2 3" xfId="42"/>
    <cellStyle name="Обычный 2 3 2" xfId="43"/>
    <cellStyle name="Обычный 2_акимат прт" xfId="44"/>
    <cellStyle name="Обычный 25" xfId="45"/>
    <cellStyle name="Обычный 3" xfId="30"/>
    <cellStyle name="Обычный 3 2" xfId="66"/>
    <cellStyle name="Обычный 4" xfId="31"/>
    <cellStyle name="Обычный 5" xfId="47"/>
    <cellStyle name="Обычный_Пути достижения_20.07.2010" xfId="3"/>
    <cellStyle name="Плохой 2" xfId="32"/>
    <cellStyle name="Плохой 3" xfId="67"/>
    <cellStyle name="Пояснение 2" xfId="33"/>
    <cellStyle name="Пояснение 3" xfId="68"/>
    <cellStyle name="Примечание 2" xfId="34"/>
    <cellStyle name="Примечание 3" xfId="69"/>
    <cellStyle name="Связанная ячейка 2" xfId="35"/>
    <cellStyle name="Связанная ячейка 3" xfId="70"/>
    <cellStyle name="Стиль 1" xfId="5"/>
    <cellStyle name="Текст предупреждения 2" xfId="36"/>
    <cellStyle name="Текст предупреждения 3" xfId="71"/>
    <cellStyle name="Финансовый" xfId="1" builtinId="3"/>
    <cellStyle name="Финансовый 2" xfId="46"/>
    <cellStyle name="Финансовый 4" xfId="8"/>
    <cellStyle name="Хороший 2" xfId="4"/>
    <cellStyle name="Хороший 3" xfId="7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xdr:col>
      <xdr:colOff>209550</xdr:colOff>
      <xdr:row>692</xdr:row>
      <xdr:rowOff>0</xdr:rowOff>
    </xdr:from>
    <xdr:ext cx="114300" cy="310586"/>
    <xdr:sp macro="" textlink="">
      <xdr:nvSpPr>
        <xdr:cNvPr id="2" name="Text Box 772"/>
        <xdr:cNvSpPr txBox="1">
          <a:spLocks noChangeArrowheads="1"/>
        </xdr:cNvSpPr>
      </xdr:nvSpPr>
      <xdr:spPr bwMode="auto">
        <a:xfrm>
          <a:off x="689610" y="378828300"/>
          <a:ext cx="114300" cy="31058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962026"/>
    <xdr:sp macro="" textlink="">
      <xdr:nvSpPr>
        <xdr:cNvPr id="3" name="Text Box 772"/>
        <xdr:cNvSpPr txBox="1">
          <a:spLocks noChangeArrowheads="1"/>
        </xdr:cNvSpPr>
      </xdr:nvSpPr>
      <xdr:spPr bwMode="auto">
        <a:xfrm>
          <a:off x="689610" y="378828300"/>
          <a:ext cx="114300" cy="96202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4" name="Text Box 772"/>
        <xdr:cNvSpPr txBox="1">
          <a:spLocks noChangeArrowheads="1"/>
        </xdr:cNvSpPr>
      </xdr:nvSpPr>
      <xdr:spPr bwMode="auto">
        <a:xfrm>
          <a:off x="689610" y="378828300"/>
          <a:ext cx="114300" cy="514350"/>
        </a:xfrm>
        <a:prstGeom prst="rect">
          <a:avLst/>
        </a:prstGeom>
        <a:noFill/>
        <a:ln w="9525">
          <a:noFill/>
          <a:miter lim="800000"/>
          <a:headEnd/>
          <a:tailEnd/>
        </a:ln>
      </xdr:spPr>
    </xdr:sp>
    <xdr:clientData/>
  </xdr:oneCellAnchor>
  <xdr:oneCellAnchor>
    <xdr:from>
      <xdr:col>1</xdr:col>
      <xdr:colOff>209550</xdr:colOff>
      <xdr:row>692</xdr:row>
      <xdr:rowOff>0</xdr:rowOff>
    </xdr:from>
    <xdr:ext cx="114300" cy="962026"/>
    <xdr:sp macro="" textlink="">
      <xdr:nvSpPr>
        <xdr:cNvPr id="5" name="Text Box 772"/>
        <xdr:cNvSpPr txBox="1">
          <a:spLocks noChangeArrowheads="1"/>
        </xdr:cNvSpPr>
      </xdr:nvSpPr>
      <xdr:spPr bwMode="auto">
        <a:xfrm>
          <a:off x="689610" y="378546360"/>
          <a:ext cx="114300" cy="96202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962026"/>
    <xdr:sp macro="" textlink="">
      <xdr:nvSpPr>
        <xdr:cNvPr id="6" name="Text Box 772"/>
        <xdr:cNvSpPr txBox="1">
          <a:spLocks noChangeArrowheads="1"/>
        </xdr:cNvSpPr>
      </xdr:nvSpPr>
      <xdr:spPr bwMode="auto">
        <a:xfrm>
          <a:off x="689610" y="378546360"/>
          <a:ext cx="114300" cy="96202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310586"/>
    <xdr:sp macro="" textlink="">
      <xdr:nvSpPr>
        <xdr:cNvPr id="7" name="Text Box 772"/>
        <xdr:cNvSpPr txBox="1">
          <a:spLocks noChangeArrowheads="1"/>
        </xdr:cNvSpPr>
      </xdr:nvSpPr>
      <xdr:spPr bwMode="auto">
        <a:xfrm>
          <a:off x="689610" y="379636020"/>
          <a:ext cx="114300" cy="31058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8" name="Text Box 772"/>
        <xdr:cNvSpPr txBox="1">
          <a:spLocks noChangeArrowheads="1"/>
        </xdr:cNvSpPr>
      </xdr:nvSpPr>
      <xdr:spPr bwMode="auto">
        <a:xfrm>
          <a:off x="689610" y="379636020"/>
          <a:ext cx="114300" cy="514350"/>
        </a:xfrm>
        <a:prstGeom prst="rect">
          <a:avLst/>
        </a:prstGeom>
        <a:noFill/>
        <a:ln w="9525">
          <a:noFill/>
          <a:miter lim="800000"/>
          <a:headEnd/>
          <a:tailEnd/>
        </a:ln>
      </xdr:spPr>
    </xdr:sp>
    <xdr:clientData/>
  </xdr:oneCellAnchor>
  <xdr:oneCellAnchor>
    <xdr:from>
      <xdr:col>1</xdr:col>
      <xdr:colOff>209550</xdr:colOff>
      <xdr:row>692</xdr:row>
      <xdr:rowOff>0</xdr:rowOff>
    </xdr:from>
    <xdr:ext cx="114300" cy="962026"/>
    <xdr:sp macro="" textlink="">
      <xdr:nvSpPr>
        <xdr:cNvPr id="9" name="Text Box 772"/>
        <xdr:cNvSpPr txBox="1">
          <a:spLocks noChangeArrowheads="1"/>
        </xdr:cNvSpPr>
      </xdr:nvSpPr>
      <xdr:spPr bwMode="auto">
        <a:xfrm>
          <a:off x="689610" y="379232160"/>
          <a:ext cx="114300" cy="96202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962026"/>
    <xdr:sp macro="" textlink="">
      <xdr:nvSpPr>
        <xdr:cNvPr id="10" name="Text Box 772"/>
        <xdr:cNvSpPr txBox="1">
          <a:spLocks noChangeArrowheads="1"/>
        </xdr:cNvSpPr>
      </xdr:nvSpPr>
      <xdr:spPr bwMode="auto">
        <a:xfrm>
          <a:off x="689610" y="379232160"/>
          <a:ext cx="114300" cy="96202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310586"/>
    <xdr:sp macro="" textlink="">
      <xdr:nvSpPr>
        <xdr:cNvPr id="11" name="Text Box 772"/>
        <xdr:cNvSpPr txBox="1">
          <a:spLocks noChangeArrowheads="1"/>
        </xdr:cNvSpPr>
      </xdr:nvSpPr>
      <xdr:spPr bwMode="auto">
        <a:xfrm>
          <a:off x="689610" y="380199900"/>
          <a:ext cx="114300" cy="31058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12" name="Text Box 772"/>
        <xdr:cNvSpPr txBox="1">
          <a:spLocks noChangeArrowheads="1"/>
        </xdr:cNvSpPr>
      </xdr:nvSpPr>
      <xdr:spPr bwMode="auto">
        <a:xfrm>
          <a:off x="689610" y="380199900"/>
          <a:ext cx="114300" cy="514350"/>
        </a:xfrm>
        <a:prstGeom prst="rect">
          <a:avLst/>
        </a:prstGeom>
        <a:noFill/>
        <a:ln w="9525">
          <a:noFill/>
          <a:miter lim="800000"/>
          <a:headEnd/>
          <a:tailEnd/>
        </a:ln>
      </xdr:spPr>
    </xdr:sp>
    <xdr:clientData/>
  </xdr:oneCellAnchor>
  <xdr:oneCellAnchor>
    <xdr:from>
      <xdr:col>1</xdr:col>
      <xdr:colOff>209550</xdr:colOff>
      <xdr:row>692</xdr:row>
      <xdr:rowOff>0</xdr:rowOff>
    </xdr:from>
    <xdr:ext cx="114300" cy="962026"/>
    <xdr:sp macro="" textlink="">
      <xdr:nvSpPr>
        <xdr:cNvPr id="13" name="Text Box 772"/>
        <xdr:cNvSpPr txBox="1">
          <a:spLocks noChangeArrowheads="1"/>
        </xdr:cNvSpPr>
      </xdr:nvSpPr>
      <xdr:spPr bwMode="auto">
        <a:xfrm>
          <a:off x="689610" y="379917960"/>
          <a:ext cx="114300" cy="96202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962026"/>
    <xdr:sp macro="" textlink="">
      <xdr:nvSpPr>
        <xdr:cNvPr id="14" name="Text Box 772"/>
        <xdr:cNvSpPr txBox="1">
          <a:spLocks noChangeArrowheads="1"/>
        </xdr:cNvSpPr>
      </xdr:nvSpPr>
      <xdr:spPr bwMode="auto">
        <a:xfrm>
          <a:off x="689610" y="379917960"/>
          <a:ext cx="114300" cy="96202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310586"/>
    <xdr:sp macro="" textlink="">
      <xdr:nvSpPr>
        <xdr:cNvPr id="15" name="Text Box 772"/>
        <xdr:cNvSpPr txBox="1">
          <a:spLocks noChangeArrowheads="1"/>
        </xdr:cNvSpPr>
      </xdr:nvSpPr>
      <xdr:spPr bwMode="auto">
        <a:xfrm>
          <a:off x="689610" y="380763780"/>
          <a:ext cx="114300" cy="31058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16" name="Text Box 772"/>
        <xdr:cNvSpPr txBox="1">
          <a:spLocks noChangeArrowheads="1"/>
        </xdr:cNvSpPr>
      </xdr:nvSpPr>
      <xdr:spPr bwMode="auto">
        <a:xfrm>
          <a:off x="689610" y="380763780"/>
          <a:ext cx="114300" cy="514350"/>
        </a:xfrm>
        <a:prstGeom prst="rect">
          <a:avLst/>
        </a:prstGeom>
        <a:noFill/>
        <a:ln w="9525">
          <a:noFill/>
          <a:miter lim="800000"/>
          <a:headEnd/>
          <a:tailEnd/>
        </a:ln>
      </xdr:spPr>
    </xdr:sp>
    <xdr:clientData/>
  </xdr:oneCellAnchor>
  <xdr:oneCellAnchor>
    <xdr:from>
      <xdr:col>1</xdr:col>
      <xdr:colOff>209550</xdr:colOff>
      <xdr:row>692</xdr:row>
      <xdr:rowOff>0</xdr:rowOff>
    </xdr:from>
    <xdr:ext cx="114300" cy="962026"/>
    <xdr:sp macro="" textlink="">
      <xdr:nvSpPr>
        <xdr:cNvPr id="17" name="Text Box 772"/>
        <xdr:cNvSpPr txBox="1">
          <a:spLocks noChangeArrowheads="1"/>
        </xdr:cNvSpPr>
      </xdr:nvSpPr>
      <xdr:spPr bwMode="auto">
        <a:xfrm>
          <a:off x="689610" y="380481840"/>
          <a:ext cx="114300" cy="96202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962026"/>
    <xdr:sp macro="" textlink="">
      <xdr:nvSpPr>
        <xdr:cNvPr id="18" name="Text Box 772"/>
        <xdr:cNvSpPr txBox="1">
          <a:spLocks noChangeArrowheads="1"/>
        </xdr:cNvSpPr>
      </xdr:nvSpPr>
      <xdr:spPr bwMode="auto">
        <a:xfrm>
          <a:off x="689610" y="380481840"/>
          <a:ext cx="114300" cy="96202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310586"/>
    <xdr:sp macro="" textlink="">
      <xdr:nvSpPr>
        <xdr:cNvPr id="19" name="Text Box 772"/>
        <xdr:cNvSpPr txBox="1">
          <a:spLocks noChangeArrowheads="1"/>
        </xdr:cNvSpPr>
      </xdr:nvSpPr>
      <xdr:spPr bwMode="auto">
        <a:xfrm>
          <a:off x="689610" y="380763780"/>
          <a:ext cx="114300" cy="31058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20" name="Text Box 772"/>
        <xdr:cNvSpPr txBox="1">
          <a:spLocks noChangeArrowheads="1"/>
        </xdr:cNvSpPr>
      </xdr:nvSpPr>
      <xdr:spPr bwMode="auto">
        <a:xfrm>
          <a:off x="689610" y="380763780"/>
          <a:ext cx="114300" cy="514350"/>
        </a:xfrm>
        <a:prstGeom prst="rect">
          <a:avLst/>
        </a:prstGeom>
        <a:noFill/>
        <a:ln w="9525">
          <a:noFill/>
          <a:miter lim="800000"/>
          <a:headEnd/>
          <a:tailEnd/>
        </a:ln>
      </xdr:spPr>
    </xdr:sp>
    <xdr:clientData/>
  </xdr:oneCellAnchor>
  <xdr:oneCellAnchor>
    <xdr:from>
      <xdr:col>1</xdr:col>
      <xdr:colOff>209550</xdr:colOff>
      <xdr:row>692</xdr:row>
      <xdr:rowOff>0</xdr:rowOff>
    </xdr:from>
    <xdr:ext cx="114300" cy="310586"/>
    <xdr:sp macro="" textlink="">
      <xdr:nvSpPr>
        <xdr:cNvPr id="21" name="Text Box 772"/>
        <xdr:cNvSpPr txBox="1">
          <a:spLocks noChangeArrowheads="1"/>
        </xdr:cNvSpPr>
      </xdr:nvSpPr>
      <xdr:spPr bwMode="auto">
        <a:xfrm>
          <a:off x="689610" y="380763780"/>
          <a:ext cx="114300" cy="31058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22" name="Text Box 772"/>
        <xdr:cNvSpPr txBox="1">
          <a:spLocks noChangeArrowheads="1"/>
        </xdr:cNvSpPr>
      </xdr:nvSpPr>
      <xdr:spPr bwMode="auto">
        <a:xfrm>
          <a:off x="689610" y="380763780"/>
          <a:ext cx="114300" cy="514350"/>
        </a:xfrm>
        <a:prstGeom prst="rect">
          <a:avLst/>
        </a:prstGeom>
        <a:noFill/>
        <a:ln w="9525">
          <a:noFill/>
          <a:miter lim="800000"/>
          <a:headEnd/>
          <a:tailEnd/>
        </a:ln>
      </xdr:spPr>
    </xdr:sp>
    <xdr:clientData/>
  </xdr:oneCellAnchor>
  <xdr:oneCellAnchor>
    <xdr:from>
      <xdr:col>1</xdr:col>
      <xdr:colOff>0</xdr:colOff>
      <xdr:row>692</xdr:row>
      <xdr:rowOff>0</xdr:rowOff>
    </xdr:from>
    <xdr:ext cx="104775" cy="66675"/>
    <xdr:sp macro="" textlink="" fLocksText="0">
      <xdr:nvSpPr>
        <xdr:cNvPr id="23" name="Text Box 38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 name="Text Box 38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 name="Text Box 38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 name="Text Box 39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 name="Text Box 39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 name="Text Box 39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 name="Text Box 39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 name="Text Box 39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 name="Text Box 39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 name="Text Box 39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 name="Text Box 39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 name="Text Box 39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 name="Text Box 39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 name="Text Box 40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 name="Text Box 40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 name="Text Box 40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 name="Text Box 40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 name="Text Box 40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 name="Text Box 40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 name="Text Box 40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 name="Text Box 40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 name="Text Box 40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 name="Text Box 40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 name="Text Box 41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 name="Text Box 41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 name="Text Box 41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 name="Text Box 41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 name="Text Box 41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 name="Text Box 41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 name="Text Box 41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 name="Text Box 41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 name="Text Box 41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 name="Text Box 41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 name="Text Box 42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 name="Text Box 42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 name="Text Box 42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 name="Text Box 42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 name="Text Box 42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 name="Text Box 42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 name="Text Box 42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 name="Text Box 42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 name="Text Box 42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 name="Text Box 42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 name="Text Box 43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 name="Text Box 43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 name="Text Box 43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 name="Text Box 43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 name="Text Box 43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 name="Text Box 43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 name="Text Box 43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 name="Text Box 43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 name="Text Box 43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 name="Text Box 43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 name="Text Box 44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 name="Text Box 44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 name="Text Box 44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 name="Text Box 44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 name="Text Box 44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 name="Text Box 44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 name="Text Box 44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 name="Text Box 44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 name="Text Box 44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 name="Text Box 44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 name="Text Box 45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 name="Text Box 45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 name="Text Box 45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 name="Text Box 45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 name="Text Box 45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 name="Text Box 45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 name="Text Box 45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3" name="Text Box 45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4" name="Text Box 45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5" name="Text Box 45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6" name="Text Box 46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7" name="Text Box 46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8" name="Text Box 46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9" name="Text Box 46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0" name="Text Box 46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1" name="Text Box 46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2" name="Text Box 46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3" name="Text Box 46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4" name="Text Box 46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5" name="Text Box 46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6" name="Text Box 47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7" name="Text Box 47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8" name="Text Box 47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9" name="Text Box 47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0" name="Text Box 47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1" name="Text Box 47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2" name="Text Box 47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3" name="Text Box 47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4" name="Text Box 47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5" name="Text Box 47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6" name="Text Box 48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7" name="Text Box 48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8" name="Text Box 48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9" name="Text Box 48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0" name="Text Box 48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1" name="Text Box 48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2" name="Text Box 48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3" name="Text Box 48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4" name="Text Box 48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5" name="Text Box 48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6" name="Text Box 49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7" name="Text Box 49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8" name="Text Box 49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9" name="Text Box 49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0" name="Text Box 49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1" name="Text Box 49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2" name="Text Box 49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3" name="Text Box 49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4" name="Text Box 49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5" name="Text Box 49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6" name="Text Box 50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7" name="Text Box 50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8" name="Text Box 50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9" name="Text Box 50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0" name="Text Box 50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1" name="Text Box 50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2" name="Text Box 50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3" name="Text Box 50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4" name="Text Box 50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5" name="Text Box 50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6" name="Text Box 51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7" name="Text Box 51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8" name="Text Box 51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9" name="Text Box 51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0" name="Text Box 51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1" name="Text Box 51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2" name="Text Box 51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3" name="Text Box 51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4" name="Text Box 51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5" name="Text Box 51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6" name="Text Box 52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7" name="Text Box 52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8" name="Text Box 52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9" name="Text Box 52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0" name="Text Box 52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1" name="Text Box 52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2" name="Text Box 52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3" name="Text Box 52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4" name="Text Box 52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5" name="Text Box 52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6" name="Text Box 53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7" name="Text Box 53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8" name="Text Box 53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9" name="Text Box 53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0" name="Text Box 53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1" name="Text Box 53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2" name="Text Box 53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3" name="Text Box 53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4" name="Text Box 53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5" name="Text Box 53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6" name="Text Box 54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7" name="Text Box 54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8" name="Text Box 54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9" name="Text Box 54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0" name="Text Box 54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1" name="Text Box 54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2" name="Text Box 54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3" name="Text Box 54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4" name="Text Box 54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5" name="Text Box 54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6" name="Text Box 55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 name="Text Box 55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 name="Text Box 55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 name="Text Box 55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 name="Text Box 55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 name="Text Box 55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 name="Text Box 55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 name="Text Box 55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 name="Text Box 55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 name="Text Box 55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 name="Text Box 56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 name="Text Box 56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 name="Text Box 56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 name="Text Box 56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 name="Text Box 56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 name="Text Box 56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 name="Text Box 56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 name="Text Box 56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 name="Text Box 56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 name="Text Box 56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 name="Text Box 57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 name="Text Box 57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 name="Text Box 57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 name="Text Box 57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 name="Text Box 57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 name="Text Box 57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 name="Text Box 57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 name="Text Box 57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 name="Text Box 57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 name="Text Box 57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 name="Text Box 58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 name="Text Box 58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 name="Text Box 58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 name="Text Box 58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 name="Text Box 58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 name="Text Box 58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 name="Text Box 58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 name="Text Box 58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 name="Text Box 58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 name="Text Box 58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 name="Text Box 59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 name="Text Box 59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 name="Text Box 59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 name="Text Box 59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 name="Text Box 59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 name="Text Box 59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 name="Text Box 59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 name="Text Box 59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 name="Text Box 59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 name="Text Box 59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 name="Text Box 60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 name="Text Box 60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 name="Text Box 60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 name="Text Box 60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 name="Text Box 60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 name="Text Box 60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 name="Text Box 60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 name="Text Box 60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 name="Text Box 60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 name="Text Box 60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 name="Text Box 61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 name="Text Box 61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 name="Text Box 61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 name="Text Box 61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 name="Text Box 61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 name="Text Box 61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 name="Text Box 61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 name="Text Box 61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 name="Text Box 61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 name="Text Box 61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 name="Text Box 62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 name="Text Box 62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 name="Text Box 62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 name="Text Box 62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 name="Text Box 62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 name="Text Box 62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 name="Text Box 62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 name="Text Box 62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 name="Text Box 62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 name="Text Box 62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 name="Text Box 63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 name="Text Box 63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 name="Text Box 63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 name="Text Box 63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 name="Text Box 63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 name="Text Box 63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 name="Text Box 63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 name="Text Box 63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 name="Text Box 63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 name="Text Box 63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 name="Text Box 64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 name="Text Box 64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 name="Text Box 64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 name="Text Box 64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0" name="Text Box 64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1" name="Text Box 64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2" name="Text Box 64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3" name="Text Box 64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4" name="Text Box 64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5" name="Text Box 64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6" name="Text Box 65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7" name="Text Box 65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8" name="Text Box 65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9" name="Text Box 65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0" name="Text Box 65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1" name="Text Box 65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2" name="Text Box 65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3" name="Text Box 65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4" name="Text Box 65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5" name="Text Box 65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6" name="Text Box 66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7" name="Text Box 66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8" name="Text Box 66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9" name="Text Box 66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0" name="Text Box 66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1" name="Text Box 66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2" name="Text Box 66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3" name="Text Box 66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4" name="Text Box 66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5" name="Text Box 66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6" name="Text Box 67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7" name="Text Box 67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8" name="Text Box 67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9" name="Text Box 67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0" name="Text Box 67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1" name="Text Box 67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2" name="Text Box 67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3" name="Text Box 67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4" name="Text Box 67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5" name="Text Box 67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6" name="Text Box 68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7" name="Text Box 68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8" name="Text Box 68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9" name="Text Box 68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0" name="Text Box 68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1" name="Text Box 68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2" name="Text Box 68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3" name="Text Box 68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4" name="Text Box 68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5" name="Text Box 68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6" name="Text Box 69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7" name="Text Box 69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8" name="Text Box 69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9" name="Text Box 69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0" name="Text Box 69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1" name="Text Box 69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2" name="Text Box 69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3" name="Text Box 69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4" name="Text Box 69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5" name="Text Box 69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6" name="Text Box 70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7" name="Text Box 70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8" name="Text Box 70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9" name="Text Box 70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0" name="Text Box 70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1" name="Text Box 70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2" name="Text Box 70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3" name="Text Box 70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4" name="Text Box 70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5" name="Text Box 70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6" name="Text Box 71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7" name="Text Box 71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8" name="Text Box 71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9" name="Text Box 71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0" name="Text Box 71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1" name="Text Box 71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2" name="Text Box 71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3" name="Text Box 71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4" name="Text Box 71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5" name="Text Box 71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6" name="Text Box 72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7" name="Text Box 72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8" name="Text Box 72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9" name="Text Box 72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0" name="Text Box 72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1" name="Text Box 72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2" name="Text Box 72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3" name="Text Box 72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4" name="Text Box 72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5" name="Text Box 72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6" name="Text Box 73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7" name="Text Box 73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8" name="Text Box 73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9" name="Text Box 73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0" name="Text Box 73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1" name="Text Box 73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2" name="Text Box 73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3" name="Text Box 73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4" name="Text Box 73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5" name="Text Box 73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6" name="Text Box 74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7" name="Text Box 74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8" name="Text Box 74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9" name="Text Box 74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0" name="Text Box 74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1" name="Text Box 74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2" name="Text Box 74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3" name="Text Box 74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4" name="Text Box 74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5" name="Text Box 74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6" name="Text Box 75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7" name="Text Box 75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8" name="Text Box 75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9" name="Text Box 75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0" name="Text Box 75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1" name="Text Box 75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2" name="Text Box 75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3" name="Text Box 75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4" name="Text Box 75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5" name="Text Box 75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6" name="Text Box 76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7" name="Text Box 76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8" name="Text Box 76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9" name="Text Box 76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0" name="Text Box 76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1" name="Text Box 76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2" name="Text Box 76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3" name="Text Box 76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4" name="Text Box 76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5" name="Text Box 76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6" name="Text Box 77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7" name="Text Box 77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8" name="Text Box 77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9" name="Text Box 38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0" name="Text Box 38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1" name="Text Box 38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2" name="Text Box 39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3" name="Text Box 39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4" name="Text Box 39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5" name="Text Box 39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6" name="Text Box 39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7" name="Text Box 39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8" name="Text Box 39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9" name="Text Box 39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0" name="Text Box 39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1" name="Text Box 39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2" name="Text Box 40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3" name="Text Box 40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4" name="Text Box 40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5" name="Text Box 40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6" name="Text Box 40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7" name="Text Box 40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8" name="Text Box 40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9" name="Text Box 40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0" name="Text Box 40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1" name="Text Box 40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2" name="Text Box 41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3" name="Text Box 41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4" name="Text Box 41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5" name="Text Box 41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6" name="Text Box 41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7" name="Text Box 41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8" name="Text Box 41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9" name="Text Box 41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0" name="Text Box 41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1" name="Text Box 41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2" name="Text Box 42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3" name="Text Box 42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4" name="Text Box 42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5" name="Text Box 42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6" name="Text Box 42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7" name="Text Box 42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8" name="Text Box 42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9" name="Text Box 42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0" name="Text Box 42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1" name="Text Box 42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2" name="Text Box 43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3" name="Text Box 43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4" name="Text Box 43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5" name="Text Box 43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6" name="Text Box 43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7" name="Text Box 43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8" name="Text Box 43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9" name="Text Box 43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0" name="Text Box 43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1" name="Text Box 43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2" name="Text Box 44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3" name="Text Box 44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4" name="Text Box 44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5" name="Text Box 44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6" name="Text Box 44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7" name="Text Box 44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8" name="Text Box 44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9" name="Text Box 44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0" name="Text Box 44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1" name="Text Box 44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2" name="Text Box 45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3" name="Text Box 45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4" name="Text Box 45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5" name="Text Box 45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6" name="Text Box 45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7" name="Text Box 45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8" name="Text Box 45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9" name="Text Box 45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0" name="Text Box 45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1" name="Text Box 45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2" name="Text Box 46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3" name="Text Box 46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4" name="Text Box 46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5" name="Text Box 46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6" name="Text Box 46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7" name="Text Box 46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8" name="Text Box 46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9" name="Text Box 46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0" name="Text Box 46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1" name="Text Box 46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2" name="Text Box 47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3" name="Text Box 47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4" name="Text Box 47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5" name="Text Box 47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6" name="Text Box 47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7" name="Text Box 47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8" name="Text Box 47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9" name="Text Box 47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0" name="Text Box 47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1" name="Text Box 47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2" name="Text Box 48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3" name="Text Box 48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4" name="Text Box 48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5" name="Text Box 48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6" name="Text Box 48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7" name="Text Box 48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8" name="Text Box 48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9" name="Text Box 48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0" name="Text Box 48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1" name="Text Box 48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2" name="Text Box 49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3" name="Text Box 49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4" name="Text Box 49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5" name="Text Box 49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6" name="Text Box 49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7" name="Text Box 49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8" name="Text Box 49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9" name="Text Box 49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0" name="Text Box 49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1" name="Text Box 49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2" name="Text Box 50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3" name="Text Box 50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4" name="Text Box 50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5" name="Text Box 50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6" name="Text Box 50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7" name="Text Box 50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8" name="Text Box 50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9" name="Text Box 50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0" name="Text Box 50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1" name="Text Box 50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2" name="Text Box 51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3" name="Text Box 51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4" name="Text Box 51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5" name="Text Box 51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6" name="Text Box 51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7" name="Text Box 51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8" name="Text Box 51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9" name="Text Box 51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0" name="Text Box 51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1" name="Text Box 51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2" name="Text Box 52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3" name="Text Box 52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4" name="Text Box 52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5" name="Text Box 52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6" name="Text Box 52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7" name="Text Box 52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8" name="Text Box 52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9" name="Text Box 52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0" name="Text Box 52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1" name="Text Box 52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2" name="Text Box 53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3" name="Text Box 53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4" name="Text Box 53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5" name="Text Box 53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6" name="Text Box 53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7" name="Text Box 53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8" name="Text Box 53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9" name="Text Box 53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0" name="Text Box 53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1" name="Text Box 53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2" name="Text Box 54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3" name="Text Box 54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4" name="Text Box 54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5" name="Text Box 54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6" name="Text Box 54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7" name="Text Box 54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8" name="Text Box 54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9" name="Text Box 54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0" name="Text Box 54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1" name="Text Box 54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2" name="Text Box 55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3" name="Text Box 55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4" name="Text Box 55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5" name="Text Box 55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6" name="Text Box 55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7" name="Text Box 55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8" name="Text Box 55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9" name="Text Box 55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0" name="Text Box 55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1" name="Text Box 55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2" name="Text Box 56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3" name="Text Box 56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4" name="Text Box 56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5" name="Text Box 56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6" name="Text Box 56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7" name="Text Box 56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8" name="Text Box 56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9" name="Text Box 56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0" name="Text Box 56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1" name="Text Box 56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2" name="Text Box 57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3" name="Text Box 57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4" name="Text Box 57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5" name="Text Box 57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6" name="Text Box 57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7" name="Text Box 57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8" name="Text Box 57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9" name="Text Box 57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0" name="Text Box 57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1" name="Text Box 57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2" name="Text Box 58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3" name="Text Box 58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4" name="Text Box 58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5" name="Text Box 58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6" name="Text Box 58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7" name="Text Box 58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8" name="Text Box 58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9" name="Text Box 58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0" name="Text Box 58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1" name="Text Box 58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2" name="Text Box 59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3" name="Text Box 59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4" name="Text Box 59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5" name="Text Box 59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6" name="Text Box 59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7" name="Text Box 59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8" name="Text Box 59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9" name="Text Box 59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0" name="Text Box 59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1" name="Text Box 59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2" name="Text Box 60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3" name="Text Box 60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4" name="Text Box 60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5" name="Text Box 60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6" name="Text Box 60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7" name="Text Box 60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8" name="Text Box 60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9" name="Text Box 60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0" name="Text Box 60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1" name="Text Box 60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2" name="Text Box 61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3" name="Text Box 61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4" name="Text Box 61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5" name="Text Box 61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6" name="Text Box 61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7" name="Text Box 61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8" name="Text Box 61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9" name="Text Box 61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0" name="Text Box 61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1" name="Text Box 61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2" name="Text Box 62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3" name="Text Box 62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4" name="Text Box 62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5" name="Text Box 62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6" name="Text Box 62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7" name="Text Box 62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8" name="Text Box 62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9" name="Text Box 62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0" name="Text Box 62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1" name="Text Box 62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2" name="Text Box 63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3" name="Text Box 63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4" name="Text Box 63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5" name="Text Box 63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6" name="Text Box 63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7" name="Text Box 63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8" name="Text Box 63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9" name="Text Box 63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0" name="Text Box 63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1" name="Text Box 63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2" name="Text Box 64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3" name="Text Box 64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4" name="Text Box 64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5" name="Text Box 64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6" name="Text Box 64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7" name="Text Box 64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8" name="Text Box 64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9" name="Text Box 64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0" name="Text Box 64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1" name="Text Box 64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2" name="Text Box 65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3" name="Text Box 65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4" name="Text Box 65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5" name="Text Box 65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6" name="Text Box 65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7" name="Text Box 65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8" name="Text Box 65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9" name="Text Box 65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0" name="Text Box 65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1" name="Text Box 65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2" name="Text Box 66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3" name="Text Box 66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4" name="Text Box 66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5" name="Text Box 66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6" name="Text Box 66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7" name="Text Box 66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8" name="Text Box 66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9" name="Text Box 66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0" name="Text Box 66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1" name="Text Box 66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2" name="Text Box 67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3" name="Text Box 67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4" name="Text Box 67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5" name="Text Box 67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6" name="Text Box 67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7" name="Text Box 67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8" name="Text Box 67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9" name="Text Box 67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0" name="Text Box 67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1" name="Text Box 67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2" name="Text Box 68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3" name="Text Box 68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4" name="Text Box 68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5" name="Text Box 68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6" name="Text Box 68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7" name="Text Box 68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8" name="Text Box 68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9" name="Text Box 68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0" name="Text Box 68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1" name="Text Box 68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2" name="Text Box 69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3" name="Text Box 69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4" name="Text Box 69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5" name="Text Box 69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6" name="Text Box 69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7" name="Text Box 69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8" name="Text Box 69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9" name="Text Box 69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0" name="Text Box 69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1" name="Text Box 69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2" name="Text Box 70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3" name="Text Box 70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4" name="Text Box 70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5" name="Text Box 70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6" name="Text Box 70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7" name="Text Box 70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8" name="Text Box 70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9" name="Text Box 70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0" name="Text Box 70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1" name="Text Box 70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2" name="Text Box 71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3" name="Text Box 71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4" name="Text Box 71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5" name="Text Box 71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6" name="Text Box 71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7" name="Text Box 71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8" name="Text Box 71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9" name="Text Box 71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0" name="Text Box 71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1" name="Text Box 71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2" name="Text Box 72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3" name="Text Box 72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4" name="Text Box 72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5" name="Text Box 72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6" name="Text Box 72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7" name="Text Box 72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8" name="Text Box 72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9" name="Text Box 72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0" name="Text Box 72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1" name="Text Box 72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2" name="Text Box 73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3" name="Text Box 73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4" name="Text Box 73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5" name="Text Box 73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6" name="Text Box 73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7" name="Text Box 73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8" name="Text Box 73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9" name="Text Box 73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0" name="Text Box 73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1" name="Text Box 73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2" name="Text Box 74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3" name="Text Box 74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4" name="Text Box 74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5" name="Text Box 74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6" name="Text Box 74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7" name="Text Box 74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8" name="Text Box 74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9" name="Text Box 74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0" name="Text Box 74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1" name="Text Box 74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2" name="Text Box 75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3" name="Text Box 75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4" name="Text Box 75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5" name="Text Box 75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6" name="Text Box 75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7" name="Text Box 75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8" name="Text Box 75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9" name="Text Box 75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0" name="Text Box 75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1" name="Text Box 75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2" name="Text Box 76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3" name="Text Box 76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4" name="Text Box 76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5" name="Text Box 76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6" name="Text Box 76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7" name="Text Box 76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8" name="Text Box 76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9" name="Text Box 76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0" name="Text Box 76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1" name="Text Box 76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2" name="Text Box 77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3" name="Text Box 77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4" name="Text Box 38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5" name="Text Box 38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6" name="Text Box 38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7" name="Text Box 39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8" name="Text Box 39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9" name="Text Box 39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0" name="Text Box 39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1" name="Text Box 39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2" name="Text Box 39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3" name="Text Box 39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4" name="Text Box 39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5" name="Text Box 39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6" name="Text Box 39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7" name="Text Box 40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8" name="Text Box 40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9" name="Text Box 40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0" name="Text Box 40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1" name="Text Box 40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2" name="Text Box 40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3" name="Text Box 40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4" name="Text Box 40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5" name="Text Box 40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6" name="Text Box 40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7" name="Text Box 41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8" name="Text Box 41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9" name="Text Box 41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0" name="Text Box 41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1" name="Text Box 41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2" name="Text Box 41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3" name="Text Box 41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4" name="Text Box 41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5" name="Text Box 41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6" name="Text Box 41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7" name="Text Box 42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8" name="Text Box 42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9" name="Text Box 42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0" name="Text Box 42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1" name="Text Box 42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2" name="Text Box 42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3" name="Text Box 42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4" name="Text Box 42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5" name="Text Box 42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6" name="Text Box 42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7" name="Text Box 43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8" name="Text Box 43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9" name="Text Box 43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0" name="Text Box 43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1" name="Text Box 43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2" name="Text Box 43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3" name="Text Box 43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4" name="Text Box 43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5" name="Text Box 43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6" name="Text Box 43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7" name="Text Box 44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8" name="Text Box 44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9" name="Text Box 44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0" name="Text Box 44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1" name="Text Box 44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2" name="Text Box 44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3" name="Text Box 44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4" name="Text Box 44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5" name="Text Box 44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6" name="Text Box 44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7" name="Text Box 45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8" name="Text Box 45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9" name="Text Box 45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0" name="Text Box 45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1" name="Text Box 45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2" name="Text Box 45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3" name="Text Box 45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4" name="Text Box 45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5" name="Text Box 45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6" name="Text Box 45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7" name="Text Box 46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8" name="Text Box 46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9" name="Text Box 46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0" name="Text Box 46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1" name="Text Box 46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2" name="Text Box 46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3" name="Text Box 46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4" name="Text Box 46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5" name="Text Box 46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6" name="Text Box 46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7" name="Text Box 47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8" name="Text Box 47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9" name="Text Box 47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0" name="Text Box 47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1" name="Text Box 47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2" name="Text Box 47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3" name="Text Box 47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4" name="Text Box 47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5" name="Text Box 47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6" name="Text Box 47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7" name="Text Box 48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8" name="Text Box 48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9" name="Text Box 48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0" name="Text Box 48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1" name="Text Box 48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2" name="Text Box 48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3" name="Text Box 48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4" name="Text Box 48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5" name="Text Box 48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6" name="Text Box 48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7" name="Text Box 49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8" name="Text Box 49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9" name="Text Box 49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0" name="Text Box 49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1" name="Text Box 49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2" name="Text Box 49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3" name="Text Box 49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4" name="Text Box 49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5" name="Text Box 49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6" name="Text Box 49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7" name="Text Box 50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8" name="Text Box 50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9" name="Text Box 50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0" name="Text Box 50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1" name="Text Box 50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2" name="Text Box 50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3" name="Text Box 50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4" name="Text Box 50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5" name="Text Box 50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6" name="Text Box 50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7" name="Text Box 51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8" name="Text Box 51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9" name="Text Box 51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0" name="Text Box 51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1" name="Text Box 51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2" name="Text Box 51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3" name="Text Box 51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4" name="Text Box 51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5" name="Text Box 51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6" name="Text Box 51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7" name="Text Box 52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8" name="Text Box 52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9" name="Text Box 52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30" name="Text Box 52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31" name="Text Box 52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32" name="Text Box 52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33" name="Text Box 52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34" name="Text Box 52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35" name="Text Box 52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36" name="Text Box 52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37" name="Text Box 53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38" name="Text Box 53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39" name="Text Box 53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40" name="Text Box 53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41" name="Text Box 53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42" name="Text Box 53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43" name="Text Box 53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44" name="Text Box 53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45" name="Text Box 53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46" name="Text Box 53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47" name="Text Box 54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48" name="Text Box 54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49" name="Text Box 54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50" name="Text Box 54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51" name="Text Box 54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52" name="Text Box 54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53" name="Text Box 54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54" name="Text Box 54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55" name="Text Box 54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56" name="Text Box 54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57" name="Text Box 55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58" name="Text Box 55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59" name="Text Box 55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60" name="Text Box 55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61" name="Text Box 55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62" name="Text Box 55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63" name="Text Box 55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64" name="Text Box 55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65" name="Text Box 55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66" name="Text Box 55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67" name="Text Box 56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68" name="Text Box 56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69" name="Text Box 56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70" name="Text Box 56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71" name="Text Box 56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72" name="Text Box 56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73" name="Text Box 56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74" name="Text Box 56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75" name="Text Box 56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76" name="Text Box 56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77" name="Text Box 57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78" name="Text Box 57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79" name="Text Box 57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80" name="Text Box 57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81" name="Text Box 57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82" name="Text Box 57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83" name="Text Box 57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84" name="Text Box 57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85" name="Text Box 57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86" name="Text Box 57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87" name="Text Box 58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88" name="Text Box 58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89" name="Text Box 58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90" name="Text Box 58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91" name="Text Box 58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92" name="Text Box 58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93" name="Text Box 58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94" name="Text Box 58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95" name="Text Box 58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96" name="Text Box 58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97" name="Text Box 59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98" name="Text Box 59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99" name="Text Box 59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00" name="Text Box 59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01" name="Text Box 59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02" name="Text Box 59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03" name="Text Box 59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04" name="Text Box 59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05" name="Text Box 59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06" name="Text Box 59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07" name="Text Box 60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08" name="Text Box 60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09" name="Text Box 60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10" name="Text Box 60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11" name="Text Box 60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12" name="Text Box 60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13" name="Text Box 60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14" name="Text Box 60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15" name="Text Box 60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16" name="Text Box 60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17" name="Text Box 61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18" name="Text Box 61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19" name="Text Box 61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20" name="Text Box 61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21" name="Text Box 61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22" name="Text Box 61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23" name="Text Box 61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24" name="Text Box 61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25" name="Text Box 61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26" name="Text Box 61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27" name="Text Box 62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28" name="Text Box 62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29" name="Text Box 62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30" name="Text Box 62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31" name="Text Box 62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32" name="Text Box 62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33" name="Text Box 62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34" name="Text Box 62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35" name="Text Box 62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36" name="Text Box 62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37" name="Text Box 63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38" name="Text Box 63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39" name="Text Box 63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40" name="Text Box 63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41" name="Text Box 63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42" name="Text Box 63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43" name="Text Box 63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44" name="Text Box 63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45" name="Text Box 63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46" name="Text Box 63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47" name="Text Box 64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48" name="Text Box 64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49" name="Text Box 64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50" name="Text Box 64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51" name="Text Box 64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52" name="Text Box 64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53" name="Text Box 64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54" name="Text Box 64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55" name="Text Box 64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56" name="Text Box 64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57" name="Text Box 65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58" name="Text Box 65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59" name="Text Box 65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60" name="Text Box 65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61" name="Text Box 65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62" name="Text Box 65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63" name="Text Box 65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64" name="Text Box 65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65" name="Text Box 65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66" name="Text Box 65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67" name="Text Box 66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68" name="Text Box 66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69" name="Text Box 66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70" name="Text Box 66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71" name="Text Box 66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72" name="Text Box 66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73" name="Text Box 66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74" name="Text Box 66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75" name="Text Box 66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76" name="Text Box 66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77" name="Text Box 67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78" name="Text Box 67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79" name="Text Box 67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80" name="Text Box 67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81" name="Text Box 67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82" name="Text Box 67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83" name="Text Box 67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84" name="Text Box 67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85" name="Text Box 67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86" name="Text Box 67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87" name="Text Box 68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88" name="Text Box 68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89" name="Text Box 68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90" name="Text Box 68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91" name="Text Box 68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92" name="Text Box 68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93" name="Text Box 68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94" name="Text Box 68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95" name="Text Box 68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96" name="Text Box 68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97" name="Text Box 69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98" name="Text Box 69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099" name="Text Box 69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00" name="Text Box 69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01" name="Text Box 69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02" name="Text Box 69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03" name="Text Box 69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04" name="Text Box 69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05" name="Text Box 69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06" name="Text Box 69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07" name="Text Box 70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08" name="Text Box 70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09" name="Text Box 70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10" name="Text Box 70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11" name="Text Box 70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12" name="Text Box 70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13" name="Text Box 70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14" name="Text Box 70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15" name="Text Box 70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16" name="Text Box 70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17" name="Text Box 71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18" name="Text Box 71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19" name="Text Box 71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20" name="Text Box 71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21" name="Text Box 71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22" name="Text Box 71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23" name="Text Box 71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24" name="Text Box 71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25" name="Text Box 71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26" name="Text Box 71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27" name="Text Box 72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28" name="Text Box 72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29" name="Text Box 72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30" name="Text Box 72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31" name="Text Box 72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32" name="Text Box 72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33" name="Text Box 72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34" name="Text Box 72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35" name="Text Box 72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36" name="Text Box 72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37" name="Text Box 73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38" name="Text Box 73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39" name="Text Box 73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40" name="Text Box 73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41" name="Text Box 73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42" name="Text Box 73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43" name="Text Box 73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44" name="Text Box 73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45" name="Text Box 73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46" name="Text Box 73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47" name="Text Box 74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48" name="Text Box 74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49" name="Text Box 74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50" name="Text Box 74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51" name="Text Box 74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52" name="Text Box 74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53" name="Text Box 74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54" name="Text Box 74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55" name="Text Box 74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56" name="Text Box 74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57" name="Text Box 75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58" name="Text Box 75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59" name="Text Box 75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60" name="Text Box 75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61" name="Text Box 75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62" name="Text Box 75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63" name="Text Box 75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64" name="Text Box 75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65" name="Text Box 75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66" name="Text Box 75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67" name="Text Box 76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68" name="Text Box 76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69" name="Text Box 76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70" name="Text Box 76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71" name="Text Box 76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72" name="Text Box 76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73" name="Text Box 76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74" name="Text Box 76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75" name="Text Box 76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76" name="Text Box 76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77" name="Text Box 77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78" name="Text Box 77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79" name="Text Box 77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80" name="Text Box 38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81" name="Text Box 38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82" name="Text Box 38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83" name="Text Box 39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84" name="Text Box 39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85" name="Text Box 39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86" name="Text Box 39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87" name="Text Box 39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88" name="Text Box 39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89" name="Text Box 39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90" name="Text Box 39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91" name="Text Box 39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92" name="Text Box 39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93" name="Text Box 40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94" name="Text Box 40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95" name="Text Box 40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96" name="Text Box 40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97" name="Text Box 40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98" name="Text Box 40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199" name="Text Box 40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00" name="Text Box 40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01" name="Text Box 40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02" name="Text Box 40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03" name="Text Box 41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04" name="Text Box 41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05" name="Text Box 41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06" name="Text Box 41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07" name="Text Box 41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08" name="Text Box 41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09" name="Text Box 41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10" name="Text Box 41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11" name="Text Box 41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12" name="Text Box 41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13" name="Text Box 42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14" name="Text Box 42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15" name="Text Box 42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16" name="Text Box 42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17" name="Text Box 42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18" name="Text Box 42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19" name="Text Box 42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20" name="Text Box 42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21" name="Text Box 42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22" name="Text Box 42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23" name="Text Box 43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24" name="Text Box 43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25" name="Text Box 43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26" name="Text Box 43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27" name="Text Box 43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28" name="Text Box 43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29" name="Text Box 43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30" name="Text Box 43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31" name="Text Box 43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32" name="Text Box 43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33" name="Text Box 44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34" name="Text Box 44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35" name="Text Box 44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36" name="Text Box 44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37" name="Text Box 44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38" name="Text Box 44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39" name="Text Box 44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40" name="Text Box 44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41" name="Text Box 44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42" name="Text Box 44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43" name="Text Box 45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44" name="Text Box 45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45" name="Text Box 45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46" name="Text Box 45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47" name="Text Box 45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48" name="Text Box 45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49" name="Text Box 45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50" name="Text Box 45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51" name="Text Box 45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52" name="Text Box 45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53" name="Text Box 46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54" name="Text Box 46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55" name="Text Box 46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56" name="Text Box 46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57" name="Text Box 46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58" name="Text Box 46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59" name="Text Box 46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60" name="Text Box 46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61" name="Text Box 46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62" name="Text Box 46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63" name="Text Box 47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64" name="Text Box 47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65" name="Text Box 47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66" name="Text Box 47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67" name="Text Box 47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68" name="Text Box 47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69" name="Text Box 47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70" name="Text Box 47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71" name="Text Box 47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72" name="Text Box 47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73" name="Text Box 48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74" name="Text Box 48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75" name="Text Box 48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76" name="Text Box 48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77" name="Text Box 48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78" name="Text Box 48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79" name="Text Box 48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80" name="Text Box 48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81" name="Text Box 48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82" name="Text Box 48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83" name="Text Box 49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84" name="Text Box 49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85" name="Text Box 49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86" name="Text Box 49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87" name="Text Box 49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88" name="Text Box 49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89" name="Text Box 49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90" name="Text Box 49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91" name="Text Box 49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92" name="Text Box 49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93" name="Text Box 50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94" name="Text Box 50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95" name="Text Box 50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96" name="Text Box 50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97" name="Text Box 50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98" name="Text Box 50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299" name="Text Box 50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00" name="Text Box 50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01" name="Text Box 50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02" name="Text Box 50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03" name="Text Box 51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04" name="Text Box 51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05" name="Text Box 51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06" name="Text Box 51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07" name="Text Box 51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08" name="Text Box 51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09" name="Text Box 51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10" name="Text Box 51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11" name="Text Box 51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12" name="Text Box 51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13" name="Text Box 52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14" name="Text Box 52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15" name="Text Box 52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16" name="Text Box 52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17" name="Text Box 52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18" name="Text Box 52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19" name="Text Box 52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20" name="Text Box 52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21" name="Text Box 52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22" name="Text Box 52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23" name="Text Box 53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24" name="Text Box 53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25" name="Text Box 53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26" name="Text Box 53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27" name="Text Box 53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28" name="Text Box 53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29" name="Text Box 53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30" name="Text Box 53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31" name="Text Box 53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32" name="Text Box 53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33" name="Text Box 54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34" name="Text Box 54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35" name="Text Box 54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36" name="Text Box 54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37" name="Text Box 54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38" name="Text Box 54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39" name="Text Box 54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40" name="Text Box 54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41" name="Text Box 54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42" name="Text Box 54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43" name="Text Box 55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44" name="Text Box 55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45" name="Text Box 55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46" name="Text Box 55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47" name="Text Box 55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48" name="Text Box 55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49" name="Text Box 55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50" name="Text Box 55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51" name="Text Box 55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52" name="Text Box 55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53" name="Text Box 56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54" name="Text Box 56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55" name="Text Box 56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56" name="Text Box 56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57" name="Text Box 56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58" name="Text Box 56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59" name="Text Box 56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60" name="Text Box 56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61" name="Text Box 56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62" name="Text Box 56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63" name="Text Box 57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64" name="Text Box 57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65" name="Text Box 57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66" name="Text Box 57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67" name="Text Box 57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68" name="Text Box 57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69" name="Text Box 57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70" name="Text Box 57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71" name="Text Box 57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72" name="Text Box 57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73" name="Text Box 58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74" name="Text Box 58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75" name="Text Box 58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76" name="Text Box 58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77" name="Text Box 58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78" name="Text Box 58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79" name="Text Box 58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80" name="Text Box 58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81" name="Text Box 58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82" name="Text Box 58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83" name="Text Box 59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84" name="Text Box 59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85" name="Text Box 59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86" name="Text Box 59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87" name="Text Box 59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88" name="Text Box 59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89" name="Text Box 59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90" name="Text Box 59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91" name="Text Box 59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92" name="Text Box 59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93" name="Text Box 60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94" name="Text Box 60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95" name="Text Box 60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96" name="Text Box 60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97" name="Text Box 60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98" name="Text Box 60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399" name="Text Box 60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00" name="Text Box 60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01" name="Text Box 60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02" name="Text Box 60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03" name="Text Box 61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04" name="Text Box 61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05" name="Text Box 61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06" name="Text Box 61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07" name="Text Box 61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08" name="Text Box 61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09" name="Text Box 61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10" name="Text Box 61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11" name="Text Box 61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12" name="Text Box 61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13" name="Text Box 62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14" name="Text Box 62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15" name="Text Box 62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16" name="Text Box 62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17" name="Text Box 62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18" name="Text Box 62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19" name="Text Box 62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20" name="Text Box 62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21" name="Text Box 62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22" name="Text Box 62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23" name="Text Box 63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24" name="Text Box 63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25" name="Text Box 63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26" name="Text Box 63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27" name="Text Box 63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28" name="Text Box 63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29" name="Text Box 63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30" name="Text Box 63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31" name="Text Box 63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32" name="Text Box 63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33" name="Text Box 64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34" name="Text Box 64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35" name="Text Box 64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36" name="Text Box 64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37" name="Text Box 64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38" name="Text Box 64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39" name="Text Box 64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40" name="Text Box 64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41" name="Text Box 64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42" name="Text Box 64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43" name="Text Box 65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44" name="Text Box 65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45" name="Text Box 65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46" name="Text Box 65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47" name="Text Box 65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48" name="Text Box 65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49" name="Text Box 65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50" name="Text Box 65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51" name="Text Box 65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52" name="Text Box 65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53" name="Text Box 66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54" name="Text Box 66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55" name="Text Box 66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56" name="Text Box 66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57" name="Text Box 66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58" name="Text Box 66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59" name="Text Box 66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60" name="Text Box 66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61" name="Text Box 66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62" name="Text Box 66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63" name="Text Box 67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64" name="Text Box 67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65" name="Text Box 67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66" name="Text Box 67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67" name="Text Box 67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68" name="Text Box 67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69" name="Text Box 67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70" name="Text Box 67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71" name="Text Box 67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72" name="Text Box 67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73" name="Text Box 68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74" name="Text Box 68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75" name="Text Box 68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76" name="Text Box 68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77" name="Text Box 68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78" name="Text Box 68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79" name="Text Box 68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80" name="Text Box 68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81" name="Text Box 68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82" name="Text Box 68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83" name="Text Box 69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84" name="Text Box 69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85" name="Text Box 69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86" name="Text Box 69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87" name="Text Box 69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88" name="Text Box 69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89" name="Text Box 69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90" name="Text Box 69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91" name="Text Box 69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92" name="Text Box 69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93" name="Text Box 70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94" name="Text Box 70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95" name="Text Box 70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96" name="Text Box 70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97" name="Text Box 70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98" name="Text Box 70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499" name="Text Box 70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00" name="Text Box 70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01" name="Text Box 70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02" name="Text Box 70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03" name="Text Box 71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04" name="Text Box 71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05" name="Text Box 71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06" name="Text Box 71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07" name="Text Box 71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08" name="Text Box 71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09" name="Text Box 71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10" name="Text Box 71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11" name="Text Box 71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12" name="Text Box 71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13" name="Text Box 72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14" name="Text Box 72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15" name="Text Box 72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16" name="Text Box 72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17" name="Text Box 72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18" name="Text Box 72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19" name="Text Box 72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20" name="Text Box 72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21" name="Text Box 72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22" name="Text Box 72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23" name="Text Box 73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24" name="Text Box 73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25" name="Text Box 73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26" name="Text Box 73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27" name="Text Box 73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28" name="Text Box 73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29" name="Text Box 73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30" name="Text Box 73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31" name="Text Box 73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32" name="Text Box 73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33" name="Text Box 74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34" name="Text Box 74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35" name="Text Box 74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36" name="Text Box 74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37" name="Text Box 74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38" name="Text Box 74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39" name="Text Box 74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40" name="Text Box 74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41" name="Text Box 74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42" name="Text Box 74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43" name="Text Box 75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44" name="Text Box 75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45" name="Text Box 75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46" name="Text Box 75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47" name="Text Box 75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48" name="Text Box 75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49" name="Text Box 75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50" name="Text Box 75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51" name="Text Box 75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52" name="Text Box 75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53" name="Text Box 76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54" name="Text Box 76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55" name="Text Box 76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56" name="Text Box 76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57" name="Text Box 76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58" name="Text Box 76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59" name="Text Box 76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60" name="Text Box 76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61" name="Text Box 76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62" name="Text Box 76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63" name="Text Box 77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64" name="Text Box 77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209550</xdr:colOff>
      <xdr:row>692</xdr:row>
      <xdr:rowOff>0</xdr:rowOff>
    </xdr:from>
    <xdr:ext cx="114300" cy="310586"/>
    <xdr:sp macro="" textlink="">
      <xdr:nvSpPr>
        <xdr:cNvPr id="1565" name="Text Box 772"/>
        <xdr:cNvSpPr txBox="1">
          <a:spLocks noChangeArrowheads="1"/>
        </xdr:cNvSpPr>
      </xdr:nvSpPr>
      <xdr:spPr bwMode="auto">
        <a:xfrm>
          <a:off x="689610" y="380763780"/>
          <a:ext cx="114300" cy="31058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1566" name="Text Box 772"/>
        <xdr:cNvSpPr txBox="1">
          <a:spLocks noChangeArrowheads="1"/>
        </xdr:cNvSpPr>
      </xdr:nvSpPr>
      <xdr:spPr bwMode="auto">
        <a:xfrm>
          <a:off x="689610" y="380763780"/>
          <a:ext cx="114300" cy="514350"/>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1567" name="Text Box 772"/>
        <xdr:cNvSpPr txBox="1">
          <a:spLocks noChangeArrowheads="1"/>
        </xdr:cNvSpPr>
      </xdr:nvSpPr>
      <xdr:spPr bwMode="auto">
        <a:xfrm>
          <a:off x="689610" y="380763780"/>
          <a:ext cx="114300" cy="514350"/>
        </a:xfrm>
        <a:prstGeom prst="rect">
          <a:avLst/>
        </a:prstGeom>
        <a:noFill/>
        <a:ln w="9525">
          <a:noFill/>
          <a:miter lim="800000"/>
          <a:headEnd/>
          <a:tailEnd/>
        </a:ln>
      </xdr:spPr>
    </xdr:sp>
    <xdr:clientData/>
  </xdr:oneCellAnchor>
  <xdr:oneCellAnchor>
    <xdr:from>
      <xdr:col>1</xdr:col>
      <xdr:colOff>209550</xdr:colOff>
      <xdr:row>692</xdr:row>
      <xdr:rowOff>0</xdr:rowOff>
    </xdr:from>
    <xdr:ext cx="114300" cy="310586"/>
    <xdr:sp macro="" textlink="">
      <xdr:nvSpPr>
        <xdr:cNvPr id="1568" name="Text Box 772"/>
        <xdr:cNvSpPr txBox="1">
          <a:spLocks noChangeArrowheads="1"/>
        </xdr:cNvSpPr>
      </xdr:nvSpPr>
      <xdr:spPr bwMode="auto">
        <a:xfrm>
          <a:off x="689610" y="380763780"/>
          <a:ext cx="114300" cy="31058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1569" name="Text Box 772"/>
        <xdr:cNvSpPr txBox="1">
          <a:spLocks noChangeArrowheads="1"/>
        </xdr:cNvSpPr>
      </xdr:nvSpPr>
      <xdr:spPr bwMode="auto">
        <a:xfrm>
          <a:off x="689610" y="380763780"/>
          <a:ext cx="114300" cy="514350"/>
        </a:xfrm>
        <a:prstGeom prst="rect">
          <a:avLst/>
        </a:prstGeom>
        <a:noFill/>
        <a:ln w="9525">
          <a:noFill/>
          <a:miter lim="800000"/>
          <a:headEnd/>
          <a:tailEnd/>
        </a:ln>
      </xdr:spPr>
    </xdr:sp>
    <xdr:clientData/>
  </xdr:oneCellAnchor>
  <xdr:oneCellAnchor>
    <xdr:from>
      <xdr:col>1</xdr:col>
      <xdr:colOff>209550</xdr:colOff>
      <xdr:row>692</xdr:row>
      <xdr:rowOff>0</xdr:rowOff>
    </xdr:from>
    <xdr:ext cx="114300" cy="310586"/>
    <xdr:sp macro="" textlink="">
      <xdr:nvSpPr>
        <xdr:cNvPr id="1570" name="Text Box 772"/>
        <xdr:cNvSpPr txBox="1">
          <a:spLocks noChangeArrowheads="1"/>
        </xdr:cNvSpPr>
      </xdr:nvSpPr>
      <xdr:spPr bwMode="auto">
        <a:xfrm>
          <a:off x="689610" y="380763780"/>
          <a:ext cx="114300" cy="31058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1571" name="Text Box 772"/>
        <xdr:cNvSpPr txBox="1">
          <a:spLocks noChangeArrowheads="1"/>
        </xdr:cNvSpPr>
      </xdr:nvSpPr>
      <xdr:spPr bwMode="auto">
        <a:xfrm>
          <a:off x="689610" y="380763780"/>
          <a:ext cx="114300" cy="514350"/>
        </a:xfrm>
        <a:prstGeom prst="rect">
          <a:avLst/>
        </a:prstGeom>
        <a:noFill/>
        <a:ln w="9525">
          <a:noFill/>
          <a:miter lim="800000"/>
          <a:headEnd/>
          <a:tailEnd/>
        </a:ln>
      </xdr:spPr>
    </xdr:sp>
    <xdr:clientData/>
  </xdr:oneCellAnchor>
  <xdr:oneCellAnchor>
    <xdr:from>
      <xdr:col>1</xdr:col>
      <xdr:colOff>209550</xdr:colOff>
      <xdr:row>692</xdr:row>
      <xdr:rowOff>0</xdr:rowOff>
    </xdr:from>
    <xdr:ext cx="114300" cy="310586"/>
    <xdr:sp macro="" textlink="">
      <xdr:nvSpPr>
        <xdr:cNvPr id="1572" name="Text Box 772"/>
        <xdr:cNvSpPr txBox="1">
          <a:spLocks noChangeArrowheads="1"/>
        </xdr:cNvSpPr>
      </xdr:nvSpPr>
      <xdr:spPr bwMode="auto">
        <a:xfrm>
          <a:off x="689610" y="380763780"/>
          <a:ext cx="114300" cy="31058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1573" name="Text Box 772"/>
        <xdr:cNvSpPr txBox="1">
          <a:spLocks noChangeArrowheads="1"/>
        </xdr:cNvSpPr>
      </xdr:nvSpPr>
      <xdr:spPr bwMode="auto">
        <a:xfrm>
          <a:off x="689610" y="380763780"/>
          <a:ext cx="114300" cy="514350"/>
        </a:xfrm>
        <a:prstGeom prst="rect">
          <a:avLst/>
        </a:prstGeom>
        <a:noFill/>
        <a:ln w="9525">
          <a:noFill/>
          <a:miter lim="800000"/>
          <a:headEnd/>
          <a:tailEnd/>
        </a:ln>
      </xdr:spPr>
    </xdr:sp>
    <xdr:clientData/>
  </xdr:oneCellAnchor>
  <xdr:oneCellAnchor>
    <xdr:from>
      <xdr:col>1</xdr:col>
      <xdr:colOff>0</xdr:colOff>
      <xdr:row>692</xdr:row>
      <xdr:rowOff>0</xdr:rowOff>
    </xdr:from>
    <xdr:ext cx="104775" cy="66675"/>
    <xdr:sp macro="" textlink="" fLocksText="0">
      <xdr:nvSpPr>
        <xdr:cNvPr id="1574" name="Text Box 38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75" name="Text Box 38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76" name="Text Box 38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77" name="Text Box 39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78" name="Text Box 39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79" name="Text Box 39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80" name="Text Box 39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81" name="Text Box 39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82" name="Text Box 39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83" name="Text Box 39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84" name="Text Box 39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85" name="Text Box 39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86" name="Text Box 39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87" name="Text Box 40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88" name="Text Box 40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89" name="Text Box 40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90" name="Text Box 40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91" name="Text Box 40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92" name="Text Box 40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93" name="Text Box 40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94" name="Text Box 40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95" name="Text Box 40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96" name="Text Box 40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97" name="Text Box 41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98" name="Text Box 41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599" name="Text Box 41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00" name="Text Box 41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01" name="Text Box 41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02" name="Text Box 41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03" name="Text Box 41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04" name="Text Box 41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05" name="Text Box 41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06" name="Text Box 41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07" name="Text Box 42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08" name="Text Box 42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09" name="Text Box 42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10" name="Text Box 42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11" name="Text Box 42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12" name="Text Box 42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13" name="Text Box 42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14" name="Text Box 42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15" name="Text Box 42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16" name="Text Box 42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17" name="Text Box 43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18" name="Text Box 43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19" name="Text Box 43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20" name="Text Box 43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21" name="Text Box 43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22" name="Text Box 43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23" name="Text Box 43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24" name="Text Box 43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25" name="Text Box 43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26" name="Text Box 43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27" name="Text Box 44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28" name="Text Box 44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29" name="Text Box 44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30" name="Text Box 44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31" name="Text Box 44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32" name="Text Box 44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33" name="Text Box 44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34" name="Text Box 44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35" name="Text Box 44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36" name="Text Box 44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37" name="Text Box 45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38" name="Text Box 45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39" name="Text Box 45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40" name="Text Box 45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41" name="Text Box 45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42" name="Text Box 45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43" name="Text Box 45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44" name="Text Box 45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45" name="Text Box 45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46" name="Text Box 45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47" name="Text Box 46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48" name="Text Box 46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49" name="Text Box 46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50" name="Text Box 46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51" name="Text Box 46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52" name="Text Box 46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53" name="Text Box 46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54" name="Text Box 46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55" name="Text Box 46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56" name="Text Box 46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57" name="Text Box 47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58" name="Text Box 47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59" name="Text Box 47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60" name="Text Box 47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61" name="Text Box 47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62" name="Text Box 47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63" name="Text Box 47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64" name="Text Box 47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65" name="Text Box 47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66" name="Text Box 47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67" name="Text Box 48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68" name="Text Box 48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69" name="Text Box 48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70" name="Text Box 48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71" name="Text Box 48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72" name="Text Box 48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73" name="Text Box 48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74" name="Text Box 48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75" name="Text Box 48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76" name="Text Box 48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77" name="Text Box 49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78" name="Text Box 49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79" name="Text Box 49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80" name="Text Box 49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81" name="Text Box 49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82" name="Text Box 49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83" name="Text Box 49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84" name="Text Box 49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85" name="Text Box 49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86" name="Text Box 49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87" name="Text Box 50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88" name="Text Box 50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89" name="Text Box 50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90" name="Text Box 50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91" name="Text Box 50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92" name="Text Box 50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93" name="Text Box 50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94" name="Text Box 50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95" name="Text Box 50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96" name="Text Box 50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97" name="Text Box 51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98" name="Text Box 51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699" name="Text Box 51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00" name="Text Box 51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01" name="Text Box 51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02" name="Text Box 51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03" name="Text Box 51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04" name="Text Box 51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05" name="Text Box 51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06" name="Text Box 51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07" name="Text Box 52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08" name="Text Box 52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09" name="Text Box 52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10" name="Text Box 52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11" name="Text Box 52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12" name="Text Box 52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13" name="Text Box 52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14" name="Text Box 52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15" name="Text Box 52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16" name="Text Box 52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17" name="Text Box 53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18" name="Text Box 53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19" name="Text Box 53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20" name="Text Box 53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21" name="Text Box 53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22" name="Text Box 53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23" name="Text Box 53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24" name="Text Box 53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25" name="Text Box 53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26" name="Text Box 53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27" name="Text Box 54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28" name="Text Box 54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29" name="Text Box 54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30" name="Text Box 54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31" name="Text Box 54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32" name="Text Box 54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33" name="Text Box 54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34" name="Text Box 54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35" name="Text Box 54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36" name="Text Box 54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37" name="Text Box 55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38" name="Text Box 55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39" name="Text Box 55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40" name="Text Box 55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41" name="Text Box 55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42" name="Text Box 55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43" name="Text Box 55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44" name="Text Box 55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45" name="Text Box 55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46" name="Text Box 55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47" name="Text Box 56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48" name="Text Box 56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49" name="Text Box 56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50" name="Text Box 56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51" name="Text Box 56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52" name="Text Box 56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53" name="Text Box 56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54" name="Text Box 56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55" name="Text Box 56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56" name="Text Box 56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57" name="Text Box 57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58" name="Text Box 57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59" name="Text Box 57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60" name="Text Box 57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61" name="Text Box 57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62" name="Text Box 57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63" name="Text Box 57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64" name="Text Box 57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65" name="Text Box 57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66" name="Text Box 57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67" name="Text Box 58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68" name="Text Box 58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69" name="Text Box 58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70" name="Text Box 58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71" name="Text Box 58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72" name="Text Box 58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73" name="Text Box 58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74" name="Text Box 58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75" name="Text Box 58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76" name="Text Box 58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77" name="Text Box 59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78" name="Text Box 59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79" name="Text Box 59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80" name="Text Box 59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81" name="Text Box 59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82" name="Text Box 59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83" name="Text Box 59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84" name="Text Box 59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85" name="Text Box 59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86" name="Text Box 59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87" name="Text Box 60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88" name="Text Box 60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89" name="Text Box 60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90" name="Text Box 60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91" name="Text Box 60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92" name="Text Box 60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93" name="Text Box 60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94" name="Text Box 60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95" name="Text Box 60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96" name="Text Box 60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97" name="Text Box 61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98" name="Text Box 61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799" name="Text Box 61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00" name="Text Box 61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01" name="Text Box 61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02" name="Text Box 61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03" name="Text Box 61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04" name="Text Box 61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05" name="Text Box 61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06" name="Text Box 61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07" name="Text Box 62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08" name="Text Box 62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09" name="Text Box 62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10" name="Text Box 62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11" name="Text Box 62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12" name="Text Box 62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13" name="Text Box 62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14" name="Text Box 62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15" name="Text Box 62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16" name="Text Box 62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17" name="Text Box 63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18" name="Text Box 63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19" name="Text Box 63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20" name="Text Box 63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21" name="Text Box 63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22" name="Text Box 63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23" name="Text Box 63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24" name="Text Box 63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25" name="Text Box 63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26" name="Text Box 63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27" name="Text Box 64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28" name="Text Box 64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29" name="Text Box 64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30" name="Text Box 64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31" name="Text Box 64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32" name="Text Box 64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33" name="Text Box 64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34" name="Text Box 64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35" name="Text Box 64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36" name="Text Box 64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37" name="Text Box 65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38" name="Text Box 65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39" name="Text Box 65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40" name="Text Box 65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41" name="Text Box 65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42" name="Text Box 65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43" name="Text Box 65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44" name="Text Box 65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45" name="Text Box 65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46" name="Text Box 65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47" name="Text Box 66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48" name="Text Box 66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49" name="Text Box 66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50" name="Text Box 66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51" name="Text Box 66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52" name="Text Box 66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53" name="Text Box 66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54" name="Text Box 66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55" name="Text Box 66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56" name="Text Box 66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57" name="Text Box 67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58" name="Text Box 67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59" name="Text Box 67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60" name="Text Box 67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61" name="Text Box 67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62" name="Text Box 67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63" name="Text Box 67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64" name="Text Box 67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65" name="Text Box 67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66" name="Text Box 67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67" name="Text Box 68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68" name="Text Box 68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69" name="Text Box 68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0" name="Text Box 68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1" name="Text Box 68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2" name="Text Box 68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3" name="Text Box 68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4" name="Text Box 68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5" name="Text Box 68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6" name="Text Box 68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7" name="Text Box 69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8" name="Text Box 69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79" name="Text Box 69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0" name="Text Box 69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1" name="Text Box 69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2" name="Text Box 69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3" name="Text Box 69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4" name="Text Box 69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5" name="Text Box 69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6" name="Text Box 69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7" name="Text Box 70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8" name="Text Box 70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89" name="Text Box 70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0" name="Text Box 70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1" name="Text Box 70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2" name="Text Box 70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3" name="Text Box 70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4" name="Text Box 70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5" name="Text Box 70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6" name="Text Box 70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7" name="Text Box 71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8" name="Text Box 71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899" name="Text Box 71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0" name="Text Box 71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1" name="Text Box 71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2" name="Text Box 71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3" name="Text Box 71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4" name="Text Box 71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5" name="Text Box 71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6" name="Text Box 71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7" name="Text Box 72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8" name="Text Box 72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09" name="Text Box 72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0" name="Text Box 72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1" name="Text Box 72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2" name="Text Box 72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3" name="Text Box 72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4" name="Text Box 72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5" name="Text Box 72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6" name="Text Box 72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7" name="Text Box 73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8" name="Text Box 73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19" name="Text Box 73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0" name="Text Box 73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1" name="Text Box 73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2" name="Text Box 73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3" name="Text Box 73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4" name="Text Box 73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5" name="Text Box 73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6" name="Text Box 73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7" name="Text Box 74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8" name="Text Box 74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29" name="Text Box 74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0" name="Text Box 74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1" name="Text Box 74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2" name="Text Box 74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3" name="Text Box 74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4" name="Text Box 74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5" name="Text Box 74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6" name="Text Box 74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7" name="Text Box 75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8" name="Text Box 75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39" name="Text Box 75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0" name="Text Box 75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1" name="Text Box 75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2" name="Text Box 75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3" name="Text Box 75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4" name="Text Box 75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5" name="Text Box 75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6" name="Text Box 75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7" name="Text Box 76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8" name="Text Box 76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49" name="Text Box 76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0" name="Text Box 76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1" name="Text Box 76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2" name="Text Box 76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3" name="Text Box 76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4" name="Text Box 76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5" name="Text Box 76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6" name="Text Box 76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7" name="Text Box 77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8" name="Text Box 77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59" name="Text Box 77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0" name="Text Box 38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1" name="Text Box 38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2" name="Text Box 38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3" name="Text Box 39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4" name="Text Box 39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5" name="Text Box 39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6" name="Text Box 39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7" name="Text Box 39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8" name="Text Box 39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69" name="Text Box 39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0" name="Text Box 39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1" name="Text Box 39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2" name="Text Box 39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3" name="Text Box 40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4" name="Text Box 40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5" name="Text Box 40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6" name="Text Box 40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7" name="Text Box 40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8" name="Text Box 40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79" name="Text Box 40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0" name="Text Box 40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1" name="Text Box 40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2" name="Text Box 40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3" name="Text Box 41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4" name="Text Box 41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5" name="Text Box 41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6" name="Text Box 41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7" name="Text Box 41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8" name="Text Box 41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89" name="Text Box 41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0" name="Text Box 41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1" name="Text Box 41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2" name="Text Box 41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3" name="Text Box 42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4" name="Text Box 42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5" name="Text Box 42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6" name="Text Box 42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7" name="Text Box 42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8" name="Text Box 42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1999" name="Text Box 42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0" name="Text Box 42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1" name="Text Box 42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2" name="Text Box 42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3" name="Text Box 43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4" name="Text Box 43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5" name="Text Box 43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6" name="Text Box 43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7" name="Text Box 43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8" name="Text Box 43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09" name="Text Box 43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0" name="Text Box 43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1" name="Text Box 43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2" name="Text Box 43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3" name="Text Box 44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4" name="Text Box 44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5" name="Text Box 44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6" name="Text Box 44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7" name="Text Box 44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8" name="Text Box 44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19" name="Text Box 44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0" name="Text Box 44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1" name="Text Box 44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2" name="Text Box 44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3" name="Text Box 45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4" name="Text Box 45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5" name="Text Box 45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6" name="Text Box 45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7" name="Text Box 45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8" name="Text Box 45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29" name="Text Box 45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0" name="Text Box 45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1" name="Text Box 45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2" name="Text Box 45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3" name="Text Box 46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4" name="Text Box 46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5" name="Text Box 46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6" name="Text Box 46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7" name="Text Box 46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8" name="Text Box 46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39" name="Text Box 46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0" name="Text Box 46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1" name="Text Box 46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2" name="Text Box 46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3" name="Text Box 47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4" name="Text Box 47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5" name="Text Box 47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6" name="Text Box 47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7" name="Text Box 47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8" name="Text Box 47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49" name="Text Box 47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0" name="Text Box 47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1" name="Text Box 47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2" name="Text Box 47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3" name="Text Box 48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4" name="Text Box 48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5" name="Text Box 48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6" name="Text Box 48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7" name="Text Box 48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8" name="Text Box 48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59" name="Text Box 48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0" name="Text Box 48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1" name="Text Box 48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2" name="Text Box 48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3" name="Text Box 49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4" name="Text Box 49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5" name="Text Box 49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6" name="Text Box 49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7" name="Text Box 49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8" name="Text Box 49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69" name="Text Box 49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0" name="Text Box 49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1" name="Text Box 49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2" name="Text Box 49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3" name="Text Box 50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4" name="Text Box 50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5" name="Text Box 50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6" name="Text Box 50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7" name="Text Box 50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8" name="Text Box 50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79" name="Text Box 50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0" name="Text Box 50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1" name="Text Box 50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2" name="Text Box 50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3" name="Text Box 51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4" name="Text Box 51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5" name="Text Box 51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6" name="Text Box 51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7" name="Text Box 51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8" name="Text Box 51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89" name="Text Box 51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0" name="Text Box 51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1" name="Text Box 51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2" name="Text Box 51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3" name="Text Box 52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4" name="Text Box 52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5" name="Text Box 52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6" name="Text Box 52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7" name="Text Box 52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8" name="Text Box 52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099" name="Text Box 52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0" name="Text Box 52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1" name="Text Box 52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2" name="Text Box 52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3" name="Text Box 53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4" name="Text Box 53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5" name="Text Box 53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6" name="Text Box 53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7" name="Text Box 53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8" name="Text Box 53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09" name="Text Box 53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0" name="Text Box 53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1" name="Text Box 53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2" name="Text Box 53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3" name="Text Box 54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4" name="Text Box 54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5" name="Text Box 54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6" name="Text Box 54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7" name="Text Box 54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8" name="Text Box 54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19" name="Text Box 54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0" name="Text Box 54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1" name="Text Box 54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2" name="Text Box 54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3" name="Text Box 55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4" name="Text Box 55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5" name="Text Box 55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6" name="Text Box 55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7" name="Text Box 55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8" name="Text Box 55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29" name="Text Box 55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0" name="Text Box 55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1" name="Text Box 55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2" name="Text Box 55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3" name="Text Box 56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4" name="Text Box 56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5" name="Text Box 56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6" name="Text Box 56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7" name="Text Box 56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8" name="Text Box 56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39" name="Text Box 56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0" name="Text Box 56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1" name="Text Box 56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2" name="Text Box 56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3" name="Text Box 57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4" name="Text Box 57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5" name="Text Box 57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6" name="Text Box 57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7" name="Text Box 57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8" name="Text Box 57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49" name="Text Box 57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0" name="Text Box 57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1" name="Text Box 57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2" name="Text Box 57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3" name="Text Box 58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4" name="Text Box 58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5" name="Text Box 58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6" name="Text Box 58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7" name="Text Box 58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8" name="Text Box 58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59" name="Text Box 58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0" name="Text Box 58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1" name="Text Box 58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2" name="Text Box 58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3" name="Text Box 59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4" name="Text Box 59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5" name="Text Box 59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6" name="Text Box 59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7" name="Text Box 59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8" name="Text Box 59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69" name="Text Box 59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0" name="Text Box 59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1" name="Text Box 59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2" name="Text Box 59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3" name="Text Box 60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4" name="Text Box 60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5" name="Text Box 60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6" name="Text Box 60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7" name="Text Box 60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8" name="Text Box 60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79" name="Text Box 60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0" name="Text Box 60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1" name="Text Box 60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2" name="Text Box 60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3" name="Text Box 61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4" name="Text Box 61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5" name="Text Box 61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6" name="Text Box 61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7" name="Text Box 61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8" name="Text Box 61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89" name="Text Box 61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0" name="Text Box 61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1" name="Text Box 61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2" name="Text Box 61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3" name="Text Box 62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4" name="Text Box 62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5" name="Text Box 62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6" name="Text Box 62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7" name="Text Box 62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8" name="Text Box 62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199" name="Text Box 62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0" name="Text Box 62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1" name="Text Box 62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2" name="Text Box 62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3" name="Text Box 63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4" name="Text Box 63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5" name="Text Box 63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6" name="Text Box 63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7" name="Text Box 63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8" name="Text Box 63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09" name="Text Box 63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0" name="Text Box 63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1" name="Text Box 63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2" name="Text Box 63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3" name="Text Box 64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4" name="Text Box 64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5" name="Text Box 64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6" name="Text Box 64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7" name="Text Box 64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8" name="Text Box 64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19" name="Text Box 64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0" name="Text Box 64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1" name="Text Box 64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2" name="Text Box 64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3" name="Text Box 65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4" name="Text Box 65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5" name="Text Box 65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6" name="Text Box 65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7" name="Text Box 65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8" name="Text Box 65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29" name="Text Box 65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0" name="Text Box 65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1" name="Text Box 65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2" name="Text Box 65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3" name="Text Box 66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4" name="Text Box 66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5" name="Text Box 66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6" name="Text Box 66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7" name="Text Box 66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8" name="Text Box 66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39" name="Text Box 66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0" name="Text Box 66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1" name="Text Box 66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2" name="Text Box 66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3" name="Text Box 67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4" name="Text Box 67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5" name="Text Box 67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6" name="Text Box 67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7" name="Text Box 67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8" name="Text Box 67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49" name="Text Box 67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0" name="Text Box 67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1" name="Text Box 67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2" name="Text Box 67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3" name="Text Box 68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4" name="Text Box 68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5" name="Text Box 68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6" name="Text Box 68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7" name="Text Box 68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8" name="Text Box 68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59" name="Text Box 68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0" name="Text Box 68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1" name="Text Box 68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2" name="Text Box 68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3" name="Text Box 69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4" name="Text Box 69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5" name="Text Box 69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6" name="Text Box 69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7" name="Text Box 69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8" name="Text Box 69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69" name="Text Box 69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0" name="Text Box 69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1" name="Text Box 69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2" name="Text Box 69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3" name="Text Box 70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4" name="Text Box 70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5" name="Text Box 70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6" name="Text Box 70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7" name="Text Box 70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8" name="Text Box 70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79" name="Text Box 70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0" name="Text Box 70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1" name="Text Box 70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2" name="Text Box 70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3" name="Text Box 71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4" name="Text Box 71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5" name="Text Box 71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6" name="Text Box 71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7" name="Text Box 71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8" name="Text Box 71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89" name="Text Box 71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0" name="Text Box 71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1" name="Text Box 71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2" name="Text Box 71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3" name="Text Box 72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4" name="Text Box 72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5" name="Text Box 72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6" name="Text Box 72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7" name="Text Box 72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8" name="Text Box 72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299" name="Text Box 72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0" name="Text Box 72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1" name="Text Box 72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2" name="Text Box 72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3" name="Text Box 73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4" name="Text Box 73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5" name="Text Box 73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6" name="Text Box 73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7" name="Text Box 73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8" name="Text Box 73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09" name="Text Box 73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0" name="Text Box 73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1" name="Text Box 73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2" name="Text Box 73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3" name="Text Box 74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4" name="Text Box 74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5" name="Text Box 74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6" name="Text Box 74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7" name="Text Box 74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8" name="Text Box 74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19" name="Text Box 74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0" name="Text Box 74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1" name="Text Box 74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2" name="Text Box 74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3" name="Text Box 75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4" name="Text Box 75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5" name="Text Box 75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6" name="Text Box 75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7" name="Text Box 75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8" name="Text Box 75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29" name="Text Box 75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0" name="Text Box 75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1" name="Text Box 75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2" name="Text Box 75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3" name="Text Box 76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4" name="Text Box 76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5" name="Text Box 76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6" name="Text Box 76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7" name="Text Box 76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8" name="Text Box 76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39" name="Text Box 76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0" name="Text Box 76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1" name="Text Box 76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2" name="Text Box 76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3" name="Text Box 77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4" name="Text Box 77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5" name="Text Box 38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6" name="Text Box 38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7" name="Text Box 38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8" name="Text Box 39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49" name="Text Box 39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0" name="Text Box 39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1" name="Text Box 39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2" name="Text Box 39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3" name="Text Box 39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4" name="Text Box 39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5" name="Text Box 39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6" name="Text Box 39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7" name="Text Box 39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8" name="Text Box 40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59" name="Text Box 40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0" name="Text Box 40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1" name="Text Box 40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2" name="Text Box 40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3" name="Text Box 40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4" name="Text Box 40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5" name="Text Box 40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6" name="Text Box 40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7" name="Text Box 40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8" name="Text Box 41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69" name="Text Box 41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0" name="Text Box 41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1" name="Text Box 41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2" name="Text Box 41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3" name="Text Box 41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4" name="Text Box 41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5" name="Text Box 41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6" name="Text Box 41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7" name="Text Box 41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8" name="Text Box 42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79" name="Text Box 42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0" name="Text Box 42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1" name="Text Box 42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2" name="Text Box 42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3" name="Text Box 42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4" name="Text Box 42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5" name="Text Box 42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6" name="Text Box 42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7" name="Text Box 42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8" name="Text Box 43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89" name="Text Box 43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0" name="Text Box 43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1" name="Text Box 43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2" name="Text Box 43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3" name="Text Box 43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4" name="Text Box 43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5" name="Text Box 43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6" name="Text Box 43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7" name="Text Box 43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8" name="Text Box 44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399" name="Text Box 44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0" name="Text Box 44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1" name="Text Box 44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2" name="Text Box 44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3" name="Text Box 44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4" name="Text Box 44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5" name="Text Box 44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6" name="Text Box 44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7" name="Text Box 44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8" name="Text Box 45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09" name="Text Box 45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0" name="Text Box 45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1" name="Text Box 45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2" name="Text Box 45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3" name="Text Box 45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4" name="Text Box 45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5" name="Text Box 45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6" name="Text Box 45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7" name="Text Box 45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8" name="Text Box 46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19" name="Text Box 46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0" name="Text Box 46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1" name="Text Box 46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2" name="Text Box 46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3" name="Text Box 46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4" name="Text Box 46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5" name="Text Box 46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6" name="Text Box 46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7" name="Text Box 46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8" name="Text Box 47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29" name="Text Box 47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0" name="Text Box 47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1" name="Text Box 47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2" name="Text Box 47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3" name="Text Box 47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4" name="Text Box 47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5" name="Text Box 47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6" name="Text Box 47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7" name="Text Box 47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8" name="Text Box 48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39" name="Text Box 48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0" name="Text Box 48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1" name="Text Box 48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2" name="Text Box 48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3" name="Text Box 48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4" name="Text Box 48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5" name="Text Box 48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6" name="Text Box 48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7" name="Text Box 48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8" name="Text Box 49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49" name="Text Box 49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0" name="Text Box 49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1" name="Text Box 49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2" name="Text Box 49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3" name="Text Box 49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4" name="Text Box 49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5" name="Text Box 49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6" name="Text Box 49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7" name="Text Box 49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8" name="Text Box 50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59" name="Text Box 50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0" name="Text Box 50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1" name="Text Box 50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2" name="Text Box 50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3" name="Text Box 50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4" name="Text Box 50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5" name="Text Box 50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6" name="Text Box 50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7" name="Text Box 50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8" name="Text Box 51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69" name="Text Box 51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0" name="Text Box 51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1" name="Text Box 51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2" name="Text Box 51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3" name="Text Box 51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4" name="Text Box 51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5" name="Text Box 51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6" name="Text Box 51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7" name="Text Box 51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8" name="Text Box 52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79" name="Text Box 52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0" name="Text Box 52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1" name="Text Box 52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2" name="Text Box 52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3" name="Text Box 52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4" name="Text Box 52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5" name="Text Box 52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6" name="Text Box 52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7" name="Text Box 52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8" name="Text Box 53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89" name="Text Box 53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0" name="Text Box 53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1" name="Text Box 53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2" name="Text Box 53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3" name="Text Box 53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4" name="Text Box 53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5" name="Text Box 53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6" name="Text Box 53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7" name="Text Box 53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8" name="Text Box 54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499" name="Text Box 54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0" name="Text Box 54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1" name="Text Box 54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2" name="Text Box 54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3" name="Text Box 54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4" name="Text Box 54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5" name="Text Box 54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6" name="Text Box 54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7" name="Text Box 54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8" name="Text Box 55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09" name="Text Box 55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0" name="Text Box 55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1" name="Text Box 55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2" name="Text Box 55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3" name="Text Box 55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4" name="Text Box 55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5" name="Text Box 55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6" name="Text Box 55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7" name="Text Box 55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8" name="Text Box 56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19" name="Text Box 56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0" name="Text Box 56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1" name="Text Box 56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2" name="Text Box 56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3" name="Text Box 56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4" name="Text Box 56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5" name="Text Box 56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6" name="Text Box 56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7" name="Text Box 56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8" name="Text Box 57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29" name="Text Box 57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0" name="Text Box 57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1" name="Text Box 57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2" name="Text Box 57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3" name="Text Box 57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4" name="Text Box 57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5" name="Text Box 57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6" name="Text Box 57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7" name="Text Box 57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8" name="Text Box 58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39" name="Text Box 58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0" name="Text Box 58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1" name="Text Box 58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2" name="Text Box 58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3" name="Text Box 58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4" name="Text Box 58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5" name="Text Box 58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6" name="Text Box 58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7" name="Text Box 58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8" name="Text Box 59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49" name="Text Box 59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0" name="Text Box 59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1" name="Text Box 59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2" name="Text Box 59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3" name="Text Box 59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4" name="Text Box 59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5" name="Text Box 59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6" name="Text Box 59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7" name="Text Box 59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8" name="Text Box 60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59" name="Text Box 60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0" name="Text Box 60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1" name="Text Box 60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2" name="Text Box 60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3" name="Text Box 60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4" name="Text Box 60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5" name="Text Box 60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6" name="Text Box 60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7" name="Text Box 60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8" name="Text Box 61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69" name="Text Box 61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0" name="Text Box 61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1" name="Text Box 61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2" name="Text Box 61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3" name="Text Box 61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4" name="Text Box 61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5" name="Text Box 61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6" name="Text Box 61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7" name="Text Box 61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8" name="Text Box 62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79" name="Text Box 62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0" name="Text Box 62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1" name="Text Box 62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2" name="Text Box 62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3" name="Text Box 62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4" name="Text Box 62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5" name="Text Box 62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6" name="Text Box 62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7" name="Text Box 62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8" name="Text Box 63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89" name="Text Box 63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0" name="Text Box 63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1" name="Text Box 63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2" name="Text Box 63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3" name="Text Box 63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4" name="Text Box 63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5" name="Text Box 63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6" name="Text Box 63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7" name="Text Box 63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8" name="Text Box 64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599" name="Text Box 64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0" name="Text Box 64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1" name="Text Box 64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2" name="Text Box 64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3" name="Text Box 64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4" name="Text Box 64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5" name="Text Box 64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6" name="Text Box 64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7" name="Text Box 64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8" name="Text Box 65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09" name="Text Box 65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0" name="Text Box 65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1" name="Text Box 65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2" name="Text Box 65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3" name="Text Box 65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4" name="Text Box 65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5" name="Text Box 65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6" name="Text Box 65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7" name="Text Box 65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8" name="Text Box 66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19" name="Text Box 66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0" name="Text Box 66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1" name="Text Box 66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2" name="Text Box 66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3" name="Text Box 66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4" name="Text Box 66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5" name="Text Box 66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6" name="Text Box 66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7" name="Text Box 66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8" name="Text Box 67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29" name="Text Box 67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0" name="Text Box 67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1" name="Text Box 67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2" name="Text Box 67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3" name="Text Box 67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4" name="Text Box 67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5" name="Text Box 67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6" name="Text Box 67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7" name="Text Box 67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8" name="Text Box 68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39" name="Text Box 68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0" name="Text Box 68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1" name="Text Box 68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2" name="Text Box 68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3" name="Text Box 68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4" name="Text Box 68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5" name="Text Box 68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6" name="Text Box 68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7" name="Text Box 68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8" name="Text Box 69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49" name="Text Box 69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0" name="Text Box 69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1" name="Text Box 69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2" name="Text Box 69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3" name="Text Box 69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4" name="Text Box 69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5" name="Text Box 69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6" name="Text Box 69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7" name="Text Box 69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8" name="Text Box 70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59" name="Text Box 70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0" name="Text Box 70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1" name="Text Box 70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2" name="Text Box 70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3" name="Text Box 70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4" name="Text Box 70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5" name="Text Box 70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6" name="Text Box 70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7" name="Text Box 70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8" name="Text Box 71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69" name="Text Box 71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0" name="Text Box 71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1" name="Text Box 71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2" name="Text Box 71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3" name="Text Box 71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4" name="Text Box 71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5" name="Text Box 71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6" name="Text Box 71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7" name="Text Box 71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8" name="Text Box 72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79" name="Text Box 72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0" name="Text Box 72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1" name="Text Box 72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2" name="Text Box 72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3" name="Text Box 72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4" name="Text Box 72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5" name="Text Box 72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6" name="Text Box 72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7" name="Text Box 72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8" name="Text Box 73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89" name="Text Box 73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0" name="Text Box 73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1" name="Text Box 73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2" name="Text Box 73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3" name="Text Box 73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4" name="Text Box 73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5" name="Text Box 73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6" name="Text Box 73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7" name="Text Box 73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8" name="Text Box 74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699" name="Text Box 74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0" name="Text Box 74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1" name="Text Box 74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2" name="Text Box 74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3" name="Text Box 74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4" name="Text Box 74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5" name="Text Box 74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6" name="Text Box 74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7" name="Text Box 74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8" name="Text Box 75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09" name="Text Box 75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0" name="Text Box 75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1" name="Text Box 75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2" name="Text Box 75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3" name="Text Box 75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4" name="Text Box 75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5" name="Text Box 75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6" name="Text Box 75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7" name="Text Box 75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8" name="Text Box 76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19" name="Text Box 76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0" name="Text Box 76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1" name="Text Box 76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2" name="Text Box 76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3" name="Text Box 76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4" name="Text Box 76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5" name="Text Box 76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6" name="Text Box 76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7" name="Text Box 76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8" name="Text Box 77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29" name="Text Box 77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0" name="Text Box 77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1" name="Text Box 38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2" name="Text Box 38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3" name="Text Box 38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4" name="Text Box 39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5" name="Text Box 39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6" name="Text Box 39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7" name="Text Box 39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8" name="Text Box 39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39" name="Text Box 39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0" name="Text Box 39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1" name="Text Box 39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2" name="Text Box 39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3" name="Text Box 39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4" name="Text Box 40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5" name="Text Box 40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6" name="Text Box 40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7" name="Text Box 40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8" name="Text Box 40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49" name="Text Box 40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0" name="Text Box 40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1" name="Text Box 40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2" name="Text Box 40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3" name="Text Box 40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4" name="Text Box 41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5" name="Text Box 41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6" name="Text Box 41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7" name="Text Box 41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8" name="Text Box 41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59" name="Text Box 41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0" name="Text Box 41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1" name="Text Box 41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2" name="Text Box 41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3" name="Text Box 41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4" name="Text Box 42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5" name="Text Box 42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6" name="Text Box 42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7" name="Text Box 42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8" name="Text Box 42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69" name="Text Box 42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0" name="Text Box 42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1" name="Text Box 42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2" name="Text Box 42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3" name="Text Box 42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4" name="Text Box 43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5" name="Text Box 43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6" name="Text Box 43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7" name="Text Box 43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8" name="Text Box 43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79" name="Text Box 43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0" name="Text Box 43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1" name="Text Box 43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2" name="Text Box 43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3" name="Text Box 43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4" name="Text Box 44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5" name="Text Box 44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6" name="Text Box 44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7" name="Text Box 44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8" name="Text Box 44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89" name="Text Box 44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0" name="Text Box 44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1" name="Text Box 44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2" name="Text Box 44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3" name="Text Box 44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4" name="Text Box 45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5" name="Text Box 45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6" name="Text Box 45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7" name="Text Box 45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8" name="Text Box 45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799" name="Text Box 45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00" name="Text Box 45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01" name="Text Box 45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02" name="Text Box 45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03" name="Text Box 45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04" name="Text Box 46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05" name="Text Box 46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06" name="Text Box 46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07" name="Text Box 46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08" name="Text Box 46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09" name="Text Box 46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10" name="Text Box 46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11" name="Text Box 46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12" name="Text Box 46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13" name="Text Box 46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14" name="Text Box 47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15" name="Text Box 47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16" name="Text Box 47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17" name="Text Box 47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18" name="Text Box 47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19" name="Text Box 47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20" name="Text Box 47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21" name="Text Box 47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22" name="Text Box 47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23" name="Text Box 47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24" name="Text Box 48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25" name="Text Box 48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26" name="Text Box 48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27" name="Text Box 48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28" name="Text Box 48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29" name="Text Box 48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30" name="Text Box 48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31" name="Text Box 48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32" name="Text Box 48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33" name="Text Box 48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34" name="Text Box 49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35" name="Text Box 49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36" name="Text Box 49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37" name="Text Box 49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38" name="Text Box 49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39" name="Text Box 49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40" name="Text Box 49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41" name="Text Box 49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42" name="Text Box 49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43" name="Text Box 49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44" name="Text Box 50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45" name="Text Box 50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46" name="Text Box 50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47" name="Text Box 50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48" name="Text Box 50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49" name="Text Box 50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50" name="Text Box 50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51" name="Text Box 50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52" name="Text Box 50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53" name="Text Box 50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54" name="Text Box 51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55" name="Text Box 51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56" name="Text Box 51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57" name="Text Box 51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58" name="Text Box 51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59" name="Text Box 51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60" name="Text Box 51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61" name="Text Box 51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62" name="Text Box 51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63" name="Text Box 51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64" name="Text Box 52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65" name="Text Box 52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66" name="Text Box 52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67" name="Text Box 52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68" name="Text Box 52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69" name="Text Box 52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70" name="Text Box 52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71" name="Text Box 52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72" name="Text Box 52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73" name="Text Box 52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74" name="Text Box 53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75" name="Text Box 53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76" name="Text Box 53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77" name="Text Box 53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78" name="Text Box 53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79" name="Text Box 53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80" name="Text Box 53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81" name="Text Box 53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82" name="Text Box 53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83" name="Text Box 53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84" name="Text Box 54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85" name="Text Box 54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86" name="Text Box 54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87" name="Text Box 54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88" name="Text Box 54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89" name="Text Box 54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90" name="Text Box 54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91" name="Text Box 54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92" name="Text Box 54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93" name="Text Box 54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94" name="Text Box 55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95" name="Text Box 55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96" name="Text Box 55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97" name="Text Box 55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98" name="Text Box 55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899" name="Text Box 55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00" name="Text Box 55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01" name="Text Box 55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02" name="Text Box 55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03" name="Text Box 55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04" name="Text Box 56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05" name="Text Box 56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06" name="Text Box 56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07" name="Text Box 56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08" name="Text Box 56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09" name="Text Box 56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10" name="Text Box 56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11" name="Text Box 56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12" name="Text Box 56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13" name="Text Box 56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14" name="Text Box 57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15" name="Text Box 57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16" name="Text Box 57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17" name="Text Box 57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18" name="Text Box 57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19" name="Text Box 57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20" name="Text Box 57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21" name="Text Box 57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22" name="Text Box 57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23" name="Text Box 57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24" name="Text Box 58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25" name="Text Box 58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26" name="Text Box 58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27" name="Text Box 58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28" name="Text Box 58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29" name="Text Box 58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30" name="Text Box 58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31" name="Text Box 58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32" name="Text Box 58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33" name="Text Box 58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34" name="Text Box 59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35" name="Text Box 59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36" name="Text Box 59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37" name="Text Box 59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38" name="Text Box 59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39" name="Text Box 59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40" name="Text Box 59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41" name="Text Box 59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42" name="Text Box 59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43" name="Text Box 59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44" name="Text Box 60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45" name="Text Box 60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46" name="Text Box 60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47" name="Text Box 60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48" name="Text Box 60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49" name="Text Box 60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50" name="Text Box 60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51" name="Text Box 60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52" name="Text Box 60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53" name="Text Box 60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54" name="Text Box 61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55" name="Text Box 61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56" name="Text Box 61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57" name="Text Box 61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58" name="Text Box 61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59" name="Text Box 61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60" name="Text Box 61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61" name="Text Box 61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62" name="Text Box 61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63" name="Text Box 61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64" name="Text Box 62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65" name="Text Box 62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66" name="Text Box 62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67" name="Text Box 62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68" name="Text Box 62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69" name="Text Box 62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70" name="Text Box 62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71" name="Text Box 62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72" name="Text Box 62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73" name="Text Box 62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74" name="Text Box 63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75" name="Text Box 63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76" name="Text Box 63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77" name="Text Box 63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78" name="Text Box 63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79" name="Text Box 63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80" name="Text Box 63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81" name="Text Box 63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82" name="Text Box 63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83" name="Text Box 63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84" name="Text Box 64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85" name="Text Box 64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86" name="Text Box 64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87" name="Text Box 64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88" name="Text Box 64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89" name="Text Box 64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90" name="Text Box 64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91" name="Text Box 64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92" name="Text Box 64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93" name="Text Box 64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94" name="Text Box 65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95" name="Text Box 65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96" name="Text Box 65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97" name="Text Box 65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98" name="Text Box 65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2999" name="Text Box 65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00" name="Text Box 65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01" name="Text Box 65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02" name="Text Box 65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03" name="Text Box 65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04" name="Text Box 66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05" name="Text Box 66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06" name="Text Box 66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07" name="Text Box 66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08" name="Text Box 66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09" name="Text Box 66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10" name="Text Box 66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11" name="Text Box 66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12" name="Text Box 66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13" name="Text Box 66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14" name="Text Box 67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15" name="Text Box 67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16" name="Text Box 67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17" name="Text Box 67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18" name="Text Box 67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19" name="Text Box 67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20" name="Text Box 67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21" name="Text Box 67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22" name="Text Box 67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23" name="Text Box 67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24" name="Text Box 68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25" name="Text Box 68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26" name="Text Box 68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27" name="Text Box 68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28" name="Text Box 68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29" name="Text Box 68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30" name="Text Box 68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31" name="Text Box 68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32" name="Text Box 68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33" name="Text Box 68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34" name="Text Box 69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35" name="Text Box 69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36" name="Text Box 69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37" name="Text Box 69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38" name="Text Box 69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39" name="Text Box 69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40" name="Text Box 69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41" name="Text Box 69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42" name="Text Box 69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43" name="Text Box 69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44" name="Text Box 70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45" name="Text Box 70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46" name="Text Box 70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47" name="Text Box 70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48" name="Text Box 70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49" name="Text Box 70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50" name="Text Box 70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51" name="Text Box 70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52" name="Text Box 70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53" name="Text Box 70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54" name="Text Box 71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55" name="Text Box 71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56" name="Text Box 71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57" name="Text Box 71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58" name="Text Box 71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59" name="Text Box 71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60" name="Text Box 71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61" name="Text Box 71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62" name="Text Box 71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63" name="Text Box 71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64" name="Text Box 72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65" name="Text Box 72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66" name="Text Box 72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67" name="Text Box 72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68" name="Text Box 72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69" name="Text Box 72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70" name="Text Box 72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71" name="Text Box 72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72" name="Text Box 72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73" name="Text Box 72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74" name="Text Box 73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75" name="Text Box 73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76" name="Text Box 73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77" name="Text Box 73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78" name="Text Box 73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79" name="Text Box 73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80" name="Text Box 73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81" name="Text Box 73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82" name="Text Box 73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83" name="Text Box 73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84" name="Text Box 74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85" name="Text Box 74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86" name="Text Box 74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87" name="Text Box 74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88" name="Text Box 74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89" name="Text Box 74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90" name="Text Box 74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91" name="Text Box 74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92" name="Text Box 74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93" name="Text Box 74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94" name="Text Box 75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95" name="Text Box 75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96" name="Text Box 75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97" name="Text Box 75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98" name="Text Box 75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099" name="Text Box 75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00" name="Text Box 75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01" name="Text Box 75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02" name="Text Box 75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03" name="Text Box 75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04" name="Text Box 76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05" name="Text Box 76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06" name="Text Box 762"/>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07" name="Text Box 763"/>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08" name="Text Box 764"/>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09" name="Text Box 765"/>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10" name="Text Box 766"/>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11" name="Text Box 767"/>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12" name="Text Box 768"/>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13" name="Text Box 769"/>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14" name="Text Box 770"/>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15" name="Text Box 771"/>
        <xdr:cNvSpPr txBox="1">
          <a:spLocks noChangeArrowheads="1"/>
        </xdr:cNvSpPr>
      </xdr:nvSpPr>
      <xdr:spPr bwMode="auto">
        <a:xfrm>
          <a:off x="480060" y="3807637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209550</xdr:colOff>
      <xdr:row>692</xdr:row>
      <xdr:rowOff>0</xdr:rowOff>
    </xdr:from>
    <xdr:ext cx="114300" cy="514350"/>
    <xdr:sp macro="" textlink="">
      <xdr:nvSpPr>
        <xdr:cNvPr id="3116" name="Text Box 772"/>
        <xdr:cNvSpPr txBox="1">
          <a:spLocks noChangeArrowheads="1"/>
        </xdr:cNvSpPr>
      </xdr:nvSpPr>
      <xdr:spPr bwMode="auto">
        <a:xfrm>
          <a:off x="689610" y="380763780"/>
          <a:ext cx="114300" cy="514350"/>
        </a:xfrm>
        <a:prstGeom prst="rect">
          <a:avLst/>
        </a:prstGeom>
        <a:noFill/>
        <a:ln w="9525">
          <a:noFill/>
          <a:miter lim="800000"/>
          <a:headEnd/>
          <a:tailEnd/>
        </a:ln>
      </xdr:spPr>
    </xdr:sp>
    <xdr:clientData/>
  </xdr:oneCellAnchor>
  <xdr:oneCellAnchor>
    <xdr:from>
      <xdr:col>1</xdr:col>
      <xdr:colOff>209550</xdr:colOff>
      <xdr:row>692</xdr:row>
      <xdr:rowOff>0</xdr:rowOff>
    </xdr:from>
    <xdr:ext cx="114300" cy="310586"/>
    <xdr:sp macro="" textlink="">
      <xdr:nvSpPr>
        <xdr:cNvPr id="3117" name="Text Box 772"/>
        <xdr:cNvSpPr txBox="1">
          <a:spLocks noChangeArrowheads="1"/>
        </xdr:cNvSpPr>
      </xdr:nvSpPr>
      <xdr:spPr bwMode="auto">
        <a:xfrm>
          <a:off x="689610" y="380763780"/>
          <a:ext cx="114300" cy="31058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3118" name="Text Box 772"/>
        <xdr:cNvSpPr txBox="1">
          <a:spLocks noChangeArrowheads="1"/>
        </xdr:cNvSpPr>
      </xdr:nvSpPr>
      <xdr:spPr bwMode="auto">
        <a:xfrm>
          <a:off x="689610" y="380763780"/>
          <a:ext cx="114300" cy="514350"/>
        </a:xfrm>
        <a:prstGeom prst="rect">
          <a:avLst/>
        </a:prstGeom>
        <a:noFill/>
        <a:ln w="9525">
          <a:noFill/>
          <a:miter lim="800000"/>
          <a:headEnd/>
          <a:tailEnd/>
        </a:ln>
      </xdr:spPr>
    </xdr:sp>
    <xdr:clientData/>
  </xdr:oneCellAnchor>
  <xdr:oneCellAnchor>
    <xdr:from>
      <xdr:col>1</xdr:col>
      <xdr:colOff>209550</xdr:colOff>
      <xdr:row>692</xdr:row>
      <xdr:rowOff>0</xdr:rowOff>
    </xdr:from>
    <xdr:ext cx="114300" cy="962026"/>
    <xdr:sp macro="" textlink="">
      <xdr:nvSpPr>
        <xdr:cNvPr id="3119" name="Text Box 772"/>
        <xdr:cNvSpPr txBox="1">
          <a:spLocks noChangeArrowheads="1"/>
        </xdr:cNvSpPr>
      </xdr:nvSpPr>
      <xdr:spPr bwMode="auto">
        <a:xfrm>
          <a:off x="689610" y="380481840"/>
          <a:ext cx="114300" cy="96202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310586"/>
    <xdr:sp macro="" textlink="">
      <xdr:nvSpPr>
        <xdr:cNvPr id="3120" name="Text Box 772"/>
        <xdr:cNvSpPr txBox="1">
          <a:spLocks noChangeArrowheads="1"/>
        </xdr:cNvSpPr>
      </xdr:nvSpPr>
      <xdr:spPr bwMode="auto">
        <a:xfrm>
          <a:off x="689610" y="381327660"/>
          <a:ext cx="114300" cy="31058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3121" name="Text Box 772"/>
        <xdr:cNvSpPr txBox="1">
          <a:spLocks noChangeArrowheads="1"/>
        </xdr:cNvSpPr>
      </xdr:nvSpPr>
      <xdr:spPr bwMode="auto">
        <a:xfrm>
          <a:off x="689610" y="381327660"/>
          <a:ext cx="114300" cy="514350"/>
        </a:xfrm>
        <a:prstGeom prst="rect">
          <a:avLst/>
        </a:prstGeom>
        <a:noFill/>
        <a:ln w="9525">
          <a:noFill/>
          <a:miter lim="800000"/>
          <a:headEnd/>
          <a:tailEnd/>
        </a:ln>
      </xdr:spPr>
    </xdr:sp>
    <xdr:clientData/>
  </xdr:oneCellAnchor>
  <xdr:oneCellAnchor>
    <xdr:from>
      <xdr:col>1</xdr:col>
      <xdr:colOff>209550</xdr:colOff>
      <xdr:row>692</xdr:row>
      <xdr:rowOff>0</xdr:rowOff>
    </xdr:from>
    <xdr:ext cx="114300" cy="962026"/>
    <xdr:sp macro="" textlink="">
      <xdr:nvSpPr>
        <xdr:cNvPr id="3122" name="Text Box 772"/>
        <xdr:cNvSpPr txBox="1">
          <a:spLocks noChangeArrowheads="1"/>
        </xdr:cNvSpPr>
      </xdr:nvSpPr>
      <xdr:spPr bwMode="auto">
        <a:xfrm>
          <a:off x="689610" y="381045720"/>
          <a:ext cx="114300" cy="96202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962026"/>
    <xdr:sp macro="" textlink="">
      <xdr:nvSpPr>
        <xdr:cNvPr id="3123" name="Text Box 772"/>
        <xdr:cNvSpPr txBox="1">
          <a:spLocks noChangeArrowheads="1"/>
        </xdr:cNvSpPr>
      </xdr:nvSpPr>
      <xdr:spPr bwMode="auto">
        <a:xfrm>
          <a:off x="689610" y="381045720"/>
          <a:ext cx="114300" cy="96202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310586"/>
    <xdr:sp macro="" textlink="">
      <xdr:nvSpPr>
        <xdr:cNvPr id="3124" name="Text Box 772"/>
        <xdr:cNvSpPr txBox="1">
          <a:spLocks noChangeArrowheads="1"/>
        </xdr:cNvSpPr>
      </xdr:nvSpPr>
      <xdr:spPr bwMode="auto">
        <a:xfrm>
          <a:off x="689610" y="381327660"/>
          <a:ext cx="114300" cy="31058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3125" name="Text Box 772"/>
        <xdr:cNvSpPr txBox="1">
          <a:spLocks noChangeArrowheads="1"/>
        </xdr:cNvSpPr>
      </xdr:nvSpPr>
      <xdr:spPr bwMode="auto">
        <a:xfrm>
          <a:off x="689610" y="381327660"/>
          <a:ext cx="114300" cy="514350"/>
        </a:xfrm>
        <a:prstGeom prst="rect">
          <a:avLst/>
        </a:prstGeom>
        <a:noFill/>
        <a:ln w="9525">
          <a:noFill/>
          <a:miter lim="800000"/>
          <a:headEnd/>
          <a:tailEnd/>
        </a:ln>
      </xdr:spPr>
    </xdr:sp>
    <xdr:clientData/>
  </xdr:oneCellAnchor>
  <xdr:oneCellAnchor>
    <xdr:from>
      <xdr:col>1</xdr:col>
      <xdr:colOff>209550</xdr:colOff>
      <xdr:row>692</xdr:row>
      <xdr:rowOff>0</xdr:rowOff>
    </xdr:from>
    <xdr:ext cx="114300" cy="310586"/>
    <xdr:sp macro="" textlink="">
      <xdr:nvSpPr>
        <xdr:cNvPr id="3126" name="Text Box 772"/>
        <xdr:cNvSpPr txBox="1">
          <a:spLocks noChangeArrowheads="1"/>
        </xdr:cNvSpPr>
      </xdr:nvSpPr>
      <xdr:spPr bwMode="auto">
        <a:xfrm>
          <a:off x="689610" y="381327660"/>
          <a:ext cx="114300" cy="31058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3127" name="Text Box 772"/>
        <xdr:cNvSpPr txBox="1">
          <a:spLocks noChangeArrowheads="1"/>
        </xdr:cNvSpPr>
      </xdr:nvSpPr>
      <xdr:spPr bwMode="auto">
        <a:xfrm>
          <a:off x="689610" y="381327660"/>
          <a:ext cx="114300" cy="514350"/>
        </a:xfrm>
        <a:prstGeom prst="rect">
          <a:avLst/>
        </a:prstGeom>
        <a:noFill/>
        <a:ln w="9525">
          <a:noFill/>
          <a:miter lim="800000"/>
          <a:headEnd/>
          <a:tailEnd/>
        </a:ln>
      </xdr:spPr>
    </xdr:sp>
    <xdr:clientData/>
  </xdr:oneCellAnchor>
  <xdr:oneCellAnchor>
    <xdr:from>
      <xdr:col>1</xdr:col>
      <xdr:colOff>0</xdr:colOff>
      <xdr:row>692</xdr:row>
      <xdr:rowOff>0</xdr:rowOff>
    </xdr:from>
    <xdr:ext cx="104775" cy="66675"/>
    <xdr:sp macro="" textlink="" fLocksText="0">
      <xdr:nvSpPr>
        <xdr:cNvPr id="3128" name="Text Box 38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29" name="Text Box 38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30" name="Text Box 38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31" name="Text Box 39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32" name="Text Box 39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33" name="Text Box 39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34" name="Text Box 39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35" name="Text Box 39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36" name="Text Box 39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37" name="Text Box 39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38" name="Text Box 39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39" name="Text Box 39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40" name="Text Box 39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41" name="Text Box 40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42" name="Text Box 40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43" name="Text Box 40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44" name="Text Box 40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45" name="Text Box 40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46" name="Text Box 40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47" name="Text Box 40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48" name="Text Box 40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49" name="Text Box 40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50" name="Text Box 40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51" name="Text Box 41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52" name="Text Box 41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53" name="Text Box 41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54" name="Text Box 41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55" name="Text Box 41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56" name="Text Box 41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57" name="Text Box 41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58" name="Text Box 41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59" name="Text Box 41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60" name="Text Box 41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61" name="Text Box 42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62" name="Text Box 42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63" name="Text Box 42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64" name="Text Box 42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65" name="Text Box 42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66" name="Text Box 42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67" name="Text Box 42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68" name="Text Box 42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69" name="Text Box 42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70" name="Text Box 42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71" name="Text Box 43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72" name="Text Box 43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73" name="Text Box 43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74" name="Text Box 43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75" name="Text Box 43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76" name="Text Box 43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77" name="Text Box 43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78" name="Text Box 43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79" name="Text Box 43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80" name="Text Box 43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81" name="Text Box 44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82" name="Text Box 44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83" name="Text Box 44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84" name="Text Box 44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85" name="Text Box 44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86" name="Text Box 44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87" name="Text Box 44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88" name="Text Box 44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89" name="Text Box 44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90" name="Text Box 44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91" name="Text Box 45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92" name="Text Box 45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93" name="Text Box 45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94" name="Text Box 45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95" name="Text Box 45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96" name="Text Box 45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97" name="Text Box 45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98" name="Text Box 45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199" name="Text Box 45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00" name="Text Box 45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01" name="Text Box 46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02" name="Text Box 46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03" name="Text Box 46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04" name="Text Box 46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05" name="Text Box 46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06" name="Text Box 46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07" name="Text Box 46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08" name="Text Box 46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09" name="Text Box 46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10" name="Text Box 46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11" name="Text Box 47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12" name="Text Box 47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13" name="Text Box 47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14" name="Text Box 47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15" name="Text Box 47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16" name="Text Box 47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17" name="Text Box 47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18" name="Text Box 47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19" name="Text Box 47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20" name="Text Box 47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21" name="Text Box 48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22" name="Text Box 48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23" name="Text Box 48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24" name="Text Box 48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25" name="Text Box 48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26" name="Text Box 48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27" name="Text Box 48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28" name="Text Box 48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29" name="Text Box 48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30" name="Text Box 48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31" name="Text Box 49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32" name="Text Box 49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33" name="Text Box 49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34" name="Text Box 49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35" name="Text Box 49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36" name="Text Box 49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37" name="Text Box 49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38" name="Text Box 49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39" name="Text Box 49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40" name="Text Box 49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41" name="Text Box 50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42" name="Text Box 50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43" name="Text Box 50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44" name="Text Box 50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45" name="Text Box 50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46" name="Text Box 50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47" name="Text Box 50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48" name="Text Box 50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49" name="Text Box 50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50" name="Text Box 50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51" name="Text Box 51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52" name="Text Box 51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53" name="Text Box 51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54" name="Text Box 51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55" name="Text Box 51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56" name="Text Box 51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57" name="Text Box 51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58" name="Text Box 51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59" name="Text Box 51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60" name="Text Box 51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61" name="Text Box 52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62" name="Text Box 52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63" name="Text Box 52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64" name="Text Box 52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65" name="Text Box 52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66" name="Text Box 52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67" name="Text Box 52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68" name="Text Box 52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69" name="Text Box 52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70" name="Text Box 52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71" name="Text Box 53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72" name="Text Box 53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73" name="Text Box 53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74" name="Text Box 53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75" name="Text Box 53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76" name="Text Box 53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77" name="Text Box 53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78" name="Text Box 53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79" name="Text Box 53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80" name="Text Box 53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81" name="Text Box 54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82" name="Text Box 54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83" name="Text Box 54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84" name="Text Box 54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85" name="Text Box 54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86" name="Text Box 54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87" name="Text Box 54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88" name="Text Box 54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89" name="Text Box 54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90" name="Text Box 54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91" name="Text Box 55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92" name="Text Box 55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93" name="Text Box 55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94" name="Text Box 55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95" name="Text Box 55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96" name="Text Box 55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97" name="Text Box 55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98" name="Text Box 55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299" name="Text Box 55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00" name="Text Box 55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01" name="Text Box 56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02" name="Text Box 56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03" name="Text Box 56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04" name="Text Box 56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05" name="Text Box 56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06" name="Text Box 56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07" name="Text Box 56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08" name="Text Box 56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09" name="Text Box 56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10" name="Text Box 56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11" name="Text Box 57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12" name="Text Box 57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13" name="Text Box 57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14" name="Text Box 57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15" name="Text Box 57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16" name="Text Box 57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17" name="Text Box 57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18" name="Text Box 57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19" name="Text Box 57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20" name="Text Box 57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21" name="Text Box 58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22" name="Text Box 58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23" name="Text Box 58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24" name="Text Box 58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25" name="Text Box 58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26" name="Text Box 58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27" name="Text Box 58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28" name="Text Box 58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29" name="Text Box 58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30" name="Text Box 58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31" name="Text Box 59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32" name="Text Box 59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33" name="Text Box 59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34" name="Text Box 59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35" name="Text Box 59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36" name="Text Box 59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37" name="Text Box 59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38" name="Text Box 59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39" name="Text Box 59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40" name="Text Box 59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41" name="Text Box 60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42" name="Text Box 60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43" name="Text Box 60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44" name="Text Box 60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45" name="Text Box 60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46" name="Text Box 60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47" name="Text Box 60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48" name="Text Box 60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49" name="Text Box 60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50" name="Text Box 60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51" name="Text Box 61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52" name="Text Box 61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53" name="Text Box 61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54" name="Text Box 61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55" name="Text Box 61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56" name="Text Box 61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57" name="Text Box 61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58" name="Text Box 61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59" name="Text Box 61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60" name="Text Box 61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61" name="Text Box 62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62" name="Text Box 62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63" name="Text Box 62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64" name="Text Box 62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65" name="Text Box 62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66" name="Text Box 62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67" name="Text Box 62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68" name="Text Box 62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69" name="Text Box 62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70" name="Text Box 62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71" name="Text Box 63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72" name="Text Box 63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73" name="Text Box 63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74" name="Text Box 63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75" name="Text Box 63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76" name="Text Box 63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77" name="Text Box 63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78" name="Text Box 63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79" name="Text Box 63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80" name="Text Box 63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81" name="Text Box 64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82" name="Text Box 64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83" name="Text Box 64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84" name="Text Box 64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85" name="Text Box 64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86" name="Text Box 64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87" name="Text Box 64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88" name="Text Box 64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89" name="Text Box 64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90" name="Text Box 64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91" name="Text Box 65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92" name="Text Box 65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93" name="Text Box 65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94" name="Text Box 65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95" name="Text Box 65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96" name="Text Box 65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97" name="Text Box 65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98" name="Text Box 65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399" name="Text Box 65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00" name="Text Box 65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01" name="Text Box 66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02" name="Text Box 66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03" name="Text Box 66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04" name="Text Box 66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05" name="Text Box 66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06" name="Text Box 66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07" name="Text Box 66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08" name="Text Box 66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09" name="Text Box 66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10" name="Text Box 66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11" name="Text Box 67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12" name="Text Box 67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13" name="Text Box 67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14" name="Text Box 67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15" name="Text Box 67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16" name="Text Box 67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17" name="Text Box 67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18" name="Text Box 67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19" name="Text Box 67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20" name="Text Box 67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21" name="Text Box 68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22" name="Text Box 68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23" name="Text Box 68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24" name="Text Box 68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25" name="Text Box 68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26" name="Text Box 68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27" name="Text Box 68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28" name="Text Box 68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29" name="Text Box 68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30" name="Text Box 68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31" name="Text Box 69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32" name="Text Box 69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33" name="Text Box 69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34" name="Text Box 69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35" name="Text Box 69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36" name="Text Box 69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37" name="Text Box 69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38" name="Text Box 69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39" name="Text Box 69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40" name="Text Box 69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41" name="Text Box 70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42" name="Text Box 70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43" name="Text Box 70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44" name="Text Box 70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45" name="Text Box 70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46" name="Text Box 70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47" name="Text Box 70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48" name="Text Box 70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49" name="Text Box 70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50" name="Text Box 70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51" name="Text Box 71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52" name="Text Box 71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53" name="Text Box 71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54" name="Text Box 71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55" name="Text Box 71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56" name="Text Box 71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57" name="Text Box 71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58" name="Text Box 71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59" name="Text Box 71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60" name="Text Box 71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61" name="Text Box 72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62" name="Text Box 72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63" name="Text Box 72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64" name="Text Box 72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65" name="Text Box 72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66" name="Text Box 72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67" name="Text Box 72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68" name="Text Box 72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69" name="Text Box 72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70" name="Text Box 72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71" name="Text Box 73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72" name="Text Box 73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73" name="Text Box 73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74" name="Text Box 73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75" name="Text Box 73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76" name="Text Box 73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77" name="Text Box 73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78" name="Text Box 73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79" name="Text Box 73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80" name="Text Box 73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81" name="Text Box 74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82" name="Text Box 74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83" name="Text Box 74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84" name="Text Box 74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85" name="Text Box 74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86" name="Text Box 74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87" name="Text Box 74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88" name="Text Box 74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89" name="Text Box 74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90" name="Text Box 74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91" name="Text Box 75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92" name="Text Box 75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93" name="Text Box 75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94" name="Text Box 75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95" name="Text Box 75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96" name="Text Box 75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97" name="Text Box 75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98" name="Text Box 75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499" name="Text Box 75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00" name="Text Box 75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01" name="Text Box 76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02" name="Text Box 76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03" name="Text Box 76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04" name="Text Box 76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05" name="Text Box 76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06" name="Text Box 76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07" name="Text Box 76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08" name="Text Box 76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09" name="Text Box 76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10" name="Text Box 76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11" name="Text Box 77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12" name="Text Box 77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13" name="Text Box 77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14" name="Text Box 38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15" name="Text Box 38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16" name="Text Box 38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17" name="Text Box 39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18" name="Text Box 39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19" name="Text Box 39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20" name="Text Box 39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21" name="Text Box 39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22" name="Text Box 39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23" name="Text Box 39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24" name="Text Box 39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25" name="Text Box 39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26" name="Text Box 39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27" name="Text Box 40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28" name="Text Box 40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29" name="Text Box 40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30" name="Text Box 40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31" name="Text Box 40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32" name="Text Box 40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33" name="Text Box 40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34" name="Text Box 40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35" name="Text Box 40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36" name="Text Box 40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37" name="Text Box 41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38" name="Text Box 41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39" name="Text Box 41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40" name="Text Box 41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41" name="Text Box 41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42" name="Text Box 41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43" name="Text Box 41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44" name="Text Box 41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45" name="Text Box 41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46" name="Text Box 41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47" name="Text Box 42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48" name="Text Box 42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49" name="Text Box 42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50" name="Text Box 42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51" name="Text Box 42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52" name="Text Box 42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53" name="Text Box 42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54" name="Text Box 42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55" name="Text Box 42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56" name="Text Box 42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57" name="Text Box 43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58" name="Text Box 43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59" name="Text Box 43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60" name="Text Box 43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61" name="Text Box 43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62" name="Text Box 43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63" name="Text Box 43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64" name="Text Box 43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65" name="Text Box 43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66" name="Text Box 43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67" name="Text Box 44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68" name="Text Box 44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69" name="Text Box 44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70" name="Text Box 44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71" name="Text Box 44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72" name="Text Box 44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73" name="Text Box 44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74" name="Text Box 44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75" name="Text Box 44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76" name="Text Box 44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77" name="Text Box 45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78" name="Text Box 45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79" name="Text Box 45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80" name="Text Box 45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81" name="Text Box 45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82" name="Text Box 45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83" name="Text Box 45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84" name="Text Box 45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85" name="Text Box 45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86" name="Text Box 45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87" name="Text Box 46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88" name="Text Box 46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89" name="Text Box 46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90" name="Text Box 46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91" name="Text Box 46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92" name="Text Box 46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93" name="Text Box 46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94" name="Text Box 46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95" name="Text Box 46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96" name="Text Box 46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97" name="Text Box 47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98" name="Text Box 47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599" name="Text Box 47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00" name="Text Box 47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01" name="Text Box 47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02" name="Text Box 47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03" name="Text Box 47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04" name="Text Box 47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05" name="Text Box 47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06" name="Text Box 47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07" name="Text Box 48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08" name="Text Box 48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09" name="Text Box 48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10" name="Text Box 48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11" name="Text Box 48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12" name="Text Box 48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13" name="Text Box 48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14" name="Text Box 48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15" name="Text Box 48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16" name="Text Box 48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17" name="Text Box 49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18" name="Text Box 49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19" name="Text Box 49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20" name="Text Box 49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21" name="Text Box 49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22" name="Text Box 49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23" name="Text Box 49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24" name="Text Box 49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25" name="Text Box 49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26" name="Text Box 49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27" name="Text Box 50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28" name="Text Box 50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29" name="Text Box 50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30" name="Text Box 50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31" name="Text Box 50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32" name="Text Box 50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33" name="Text Box 50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34" name="Text Box 50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35" name="Text Box 50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36" name="Text Box 50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37" name="Text Box 51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38" name="Text Box 51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39" name="Text Box 51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40" name="Text Box 51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41" name="Text Box 51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42" name="Text Box 51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43" name="Text Box 51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44" name="Text Box 51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45" name="Text Box 51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46" name="Text Box 51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47" name="Text Box 52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48" name="Text Box 52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49" name="Text Box 52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50" name="Text Box 52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51" name="Text Box 52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52" name="Text Box 52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53" name="Text Box 52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54" name="Text Box 52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55" name="Text Box 52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56" name="Text Box 52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57" name="Text Box 53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58" name="Text Box 53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59" name="Text Box 53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60" name="Text Box 53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61" name="Text Box 53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62" name="Text Box 53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63" name="Text Box 53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64" name="Text Box 53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65" name="Text Box 53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66" name="Text Box 53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67" name="Text Box 54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68" name="Text Box 54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69" name="Text Box 54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70" name="Text Box 54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71" name="Text Box 54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72" name="Text Box 54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73" name="Text Box 54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74" name="Text Box 54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75" name="Text Box 54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76" name="Text Box 54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77" name="Text Box 55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78" name="Text Box 55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79" name="Text Box 55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80" name="Text Box 55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81" name="Text Box 55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82" name="Text Box 55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83" name="Text Box 55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84" name="Text Box 55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85" name="Text Box 55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86" name="Text Box 55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87" name="Text Box 56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88" name="Text Box 56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89" name="Text Box 56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90" name="Text Box 56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91" name="Text Box 56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92" name="Text Box 56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93" name="Text Box 56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94" name="Text Box 56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95" name="Text Box 56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96" name="Text Box 56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97" name="Text Box 57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98" name="Text Box 57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699" name="Text Box 57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00" name="Text Box 57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01" name="Text Box 57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02" name="Text Box 57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03" name="Text Box 57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04" name="Text Box 57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05" name="Text Box 57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06" name="Text Box 57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07" name="Text Box 58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08" name="Text Box 58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09" name="Text Box 58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10" name="Text Box 58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11" name="Text Box 58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12" name="Text Box 58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13" name="Text Box 58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14" name="Text Box 58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15" name="Text Box 58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16" name="Text Box 58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17" name="Text Box 59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18" name="Text Box 59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19" name="Text Box 59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20" name="Text Box 59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21" name="Text Box 59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22" name="Text Box 59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23" name="Text Box 59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24" name="Text Box 59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25" name="Text Box 59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26" name="Text Box 59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27" name="Text Box 60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28" name="Text Box 60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29" name="Text Box 60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30" name="Text Box 60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31" name="Text Box 60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32" name="Text Box 60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33" name="Text Box 60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34" name="Text Box 60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35" name="Text Box 60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36" name="Text Box 60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37" name="Text Box 61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38" name="Text Box 61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39" name="Text Box 61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40" name="Text Box 61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41" name="Text Box 61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42" name="Text Box 61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43" name="Text Box 61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44" name="Text Box 61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45" name="Text Box 61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46" name="Text Box 61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47" name="Text Box 62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48" name="Text Box 62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49" name="Text Box 62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50" name="Text Box 62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51" name="Text Box 62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52" name="Text Box 62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53" name="Text Box 62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54" name="Text Box 62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55" name="Text Box 62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56" name="Text Box 62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57" name="Text Box 63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58" name="Text Box 63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59" name="Text Box 63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60" name="Text Box 63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61" name="Text Box 63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62" name="Text Box 63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63" name="Text Box 63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64" name="Text Box 63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65" name="Text Box 63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66" name="Text Box 63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67" name="Text Box 64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68" name="Text Box 64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69" name="Text Box 64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70" name="Text Box 64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71" name="Text Box 64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72" name="Text Box 64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73" name="Text Box 64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74" name="Text Box 64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75" name="Text Box 64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76" name="Text Box 64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77" name="Text Box 65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78" name="Text Box 65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79" name="Text Box 65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80" name="Text Box 65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81" name="Text Box 65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82" name="Text Box 65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83" name="Text Box 65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84" name="Text Box 65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85" name="Text Box 65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86" name="Text Box 65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87" name="Text Box 66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88" name="Text Box 66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89" name="Text Box 66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90" name="Text Box 66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91" name="Text Box 66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92" name="Text Box 66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93" name="Text Box 66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94" name="Text Box 66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95" name="Text Box 66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96" name="Text Box 66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97" name="Text Box 67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98" name="Text Box 67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799" name="Text Box 67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00" name="Text Box 67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01" name="Text Box 67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02" name="Text Box 67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03" name="Text Box 67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04" name="Text Box 67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05" name="Text Box 67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06" name="Text Box 67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07" name="Text Box 68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08" name="Text Box 68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09" name="Text Box 68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10" name="Text Box 68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11" name="Text Box 68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12" name="Text Box 68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13" name="Text Box 68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14" name="Text Box 68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15" name="Text Box 68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16" name="Text Box 68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17" name="Text Box 69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18" name="Text Box 69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19" name="Text Box 69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20" name="Text Box 69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21" name="Text Box 69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22" name="Text Box 69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23" name="Text Box 69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24" name="Text Box 69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25" name="Text Box 69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26" name="Text Box 69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27" name="Text Box 70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28" name="Text Box 70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29" name="Text Box 70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30" name="Text Box 70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31" name="Text Box 70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32" name="Text Box 70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33" name="Text Box 70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34" name="Text Box 70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35" name="Text Box 70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36" name="Text Box 70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37" name="Text Box 71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38" name="Text Box 71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39" name="Text Box 71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40" name="Text Box 71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41" name="Text Box 71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42" name="Text Box 71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43" name="Text Box 71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44" name="Text Box 71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45" name="Text Box 71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46" name="Text Box 71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47" name="Text Box 72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48" name="Text Box 72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49" name="Text Box 72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50" name="Text Box 72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51" name="Text Box 72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52" name="Text Box 72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53" name="Text Box 72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54" name="Text Box 72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55" name="Text Box 72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56" name="Text Box 72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57" name="Text Box 73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58" name="Text Box 73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59" name="Text Box 73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60" name="Text Box 73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61" name="Text Box 73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62" name="Text Box 73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63" name="Text Box 73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64" name="Text Box 73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65" name="Text Box 73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66" name="Text Box 73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67" name="Text Box 74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68" name="Text Box 74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69" name="Text Box 74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70" name="Text Box 74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71" name="Text Box 74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72" name="Text Box 74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73" name="Text Box 74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74" name="Text Box 74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75" name="Text Box 74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76" name="Text Box 74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77" name="Text Box 75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78" name="Text Box 75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79" name="Text Box 75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80" name="Text Box 75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81" name="Text Box 75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82" name="Text Box 75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83" name="Text Box 75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84" name="Text Box 75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85" name="Text Box 75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86" name="Text Box 75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87" name="Text Box 76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88" name="Text Box 76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89" name="Text Box 76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90" name="Text Box 76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91" name="Text Box 76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92" name="Text Box 76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93" name="Text Box 76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94" name="Text Box 76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95" name="Text Box 76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96" name="Text Box 76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97" name="Text Box 77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98" name="Text Box 77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899" name="Text Box 38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00" name="Text Box 38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01" name="Text Box 38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02" name="Text Box 39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03" name="Text Box 39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04" name="Text Box 39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05" name="Text Box 39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06" name="Text Box 39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07" name="Text Box 39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08" name="Text Box 39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09" name="Text Box 39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10" name="Text Box 39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11" name="Text Box 39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12" name="Text Box 40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13" name="Text Box 40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14" name="Text Box 40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15" name="Text Box 40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16" name="Text Box 40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17" name="Text Box 40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18" name="Text Box 40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19" name="Text Box 40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20" name="Text Box 40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21" name="Text Box 40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22" name="Text Box 41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23" name="Text Box 41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24" name="Text Box 41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25" name="Text Box 41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26" name="Text Box 41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27" name="Text Box 41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28" name="Text Box 41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29" name="Text Box 41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30" name="Text Box 41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31" name="Text Box 41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32" name="Text Box 42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33" name="Text Box 42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34" name="Text Box 42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35" name="Text Box 42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36" name="Text Box 42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37" name="Text Box 42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38" name="Text Box 42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39" name="Text Box 42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40" name="Text Box 42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41" name="Text Box 42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42" name="Text Box 43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43" name="Text Box 43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44" name="Text Box 43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45" name="Text Box 43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46" name="Text Box 43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47" name="Text Box 43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48" name="Text Box 43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49" name="Text Box 43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50" name="Text Box 43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51" name="Text Box 43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52" name="Text Box 44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53" name="Text Box 44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54" name="Text Box 44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55" name="Text Box 44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56" name="Text Box 44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57" name="Text Box 44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58" name="Text Box 44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59" name="Text Box 44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60" name="Text Box 44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61" name="Text Box 44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62" name="Text Box 45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63" name="Text Box 45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64" name="Text Box 45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65" name="Text Box 45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66" name="Text Box 45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67" name="Text Box 45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68" name="Text Box 45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69" name="Text Box 45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70" name="Text Box 45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71" name="Text Box 45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72" name="Text Box 46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73" name="Text Box 46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74" name="Text Box 46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75" name="Text Box 46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76" name="Text Box 46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77" name="Text Box 46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78" name="Text Box 46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79" name="Text Box 46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80" name="Text Box 46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81" name="Text Box 46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82" name="Text Box 47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83" name="Text Box 47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84" name="Text Box 47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85" name="Text Box 47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86" name="Text Box 47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87" name="Text Box 47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88" name="Text Box 47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89" name="Text Box 47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90" name="Text Box 47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91" name="Text Box 47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92" name="Text Box 48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93" name="Text Box 48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94" name="Text Box 48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95" name="Text Box 48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96" name="Text Box 48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97" name="Text Box 48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98" name="Text Box 48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3999" name="Text Box 48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00" name="Text Box 48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01" name="Text Box 48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02" name="Text Box 49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03" name="Text Box 49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04" name="Text Box 49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05" name="Text Box 49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06" name="Text Box 49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07" name="Text Box 49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08" name="Text Box 49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09" name="Text Box 49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10" name="Text Box 49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11" name="Text Box 49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12" name="Text Box 50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13" name="Text Box 50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14" name="Text Box 50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15" name="Text Box 50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16" name="Text Box 50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17" name="Text Box 50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18" name="Text Box 50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19" name="Text Box 50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20" name="Text Box 50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21" name="Text Box 50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22" name="Text Box 51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23" name="Text Box 51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24" name="Text Box 51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25" name="Text Box 51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26" name="Text Box 51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27" name="Text Box 51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28" name="Text Box 51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29" name="Text Box 51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30" name="Text Box 51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31" name="Text Box 51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32" name="Text Box 52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33" name="Text Box 52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34" name="Text Box 52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35" name="Text Box 52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36" name="Text Box 52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37" name="Text Box 52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38" name="Text Box 52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39" name="Text Box 52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40" name="Text Box 52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41" name="Text Box 52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42" name="Text Box 53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43" name="Text Box 53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44" name="Text Box 53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45" name="Text Box 53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46" name="Text Box 53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47" name="Text Box 53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48" name="Text Box 53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49" name="Text Box 53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50" name="Text Box 53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51" name="Text Box 53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52" name="Text Box 54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53" name="Text Box 54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54" name="Text Box 54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55" name="Text Box 54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56" name="Text Box 54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57" name="Text Box 54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58" name="Text Box 54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59" name="Text Box 54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60" name="Text Box 54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61" name="Text Box 54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62" name="Text Box 55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63" name="Text Box 55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64" name="Text Box 55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65" name="Text Box 55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66" name="Text Box 55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67" name="Text Box 55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68" name="Text Box 55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69" name="Text Box 55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70" name="Text Box 55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71" name="Text Box 55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72" name="Text Box 56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73" name="Text Box 56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74" name="Text Box 56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75" name="Text Box 56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76" name="Text Box 56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77" name="Text Box 56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78" name="Text Box 56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79" name="Text Box 56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80" name="Text Box 56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81" name="Text Box 56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82" name="Text Box 57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83" name="Text Box 57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84" name="Text Box 57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85" name="Text Box 57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86" name="Text Box 57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87" name="Text Box 57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88" name="Text Box 57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89" name="Text Box 57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90" name="Text Box 57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91" name="Text Box 57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92" name="Text Box 58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93" name="Text Box 58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94" name="Text Box 58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95" name="Text Box 58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96" name="Text Box 58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97" name="Text Box 58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98" name="Text Box 58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099" name="Text Box 58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00" name="Text Box 58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01" name="Text Box 58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02" name="Text Box 59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03" name="Text Box 59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04" name="Text Box 59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05" name="Text Box 59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06" name="Text Box 59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07" name="Text Box 59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08" name="Text Box 59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09" name="Text Box 59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10" name="Text Box 59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11" name="Text Box 59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12" name="Text Box 60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13" name="Text Box 60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14" name="Text Box 60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15" name="Text Box 60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16" name="Text Box 60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17" name="Text Box 60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18" name="Text Box 60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19" name="Text Box 60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20" name="Text Box 60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21" name="Text Box 60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22" name="Text Box 61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23" name="Text Box 61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24" name="Text Box 61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25" name="Text Box 61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26" name="Text Box 61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27" name="Text Box 61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28" name="Text Box 61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29" name="Text Box 61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30" name="Text Box 61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31" name="Text Box 61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32" name="Text Box 62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33" name="Text Box 62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34" name="Text Box 62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35" name="Text Box 62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36" name="Text Box 62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37" name="Text Box 62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38" name="Text Box 62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39" name="Text Box 62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40" name="Text Box 62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41" name="Text Box 62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42" name="Text Box 63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43" name="Text Box 63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44" name="Text Box 63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45" name="Text Box 63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46" name="Text Box 63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47" name="Text Box 63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48" name="Text Box 63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49" name="Text Box 63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50" name="Text Box 63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51" name="Text Box 63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52" name="Text Box 64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53" name="Text Box 64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54" name="Text Box 64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55" name="Text Box 64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56" name="Text Box 64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57" name="Text Box 64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58" name="Text Box 64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59" name="Text Box 64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60" name="Text Box 64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61" name="Text Box 64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62" name="Text Box 65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63" name="Text Box 65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64" name="Text Box 65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65" name="Text Box 65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66" name="Text Box 65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67" name="Text Box 65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68" name="Text Box 65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69" name="Text Box 65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70" name="Text Box 65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71" name="Text Box 65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72" name="Text Box 66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73" name="Text Box 66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74" name="Text Box 66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75" name="Text Box 66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76" name="Text Box 66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77" name="Text Box 66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78" name="Text Box 66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79" name="Text Box 66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80" name="Text Box 66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81" name="Text Box 66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82" name="Text Box 67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83" name="Text Box 67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84" name="Text Box 67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85" name="Text Box 67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86" name="Text Box 67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87" name="Text Box 67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88" name="Text Box 67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89" name="Text Box 67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90" name="Text Box 67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91" name="Text Box 67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92" name="Text Box 68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93" name="Text Box 68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94" name="Text Box 68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95" name="Text Box 68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96" name="Text Box 68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97" name="Text Box 68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98" name="Text Box 68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199" name="Text Box 68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00" name="Text Box 68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01" name="Text Box 68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02" name="Text Box 69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03" name="Text Box 69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04" name="Text Box 69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05" name="Text Box 69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06" name="Text Box 69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07" name="Text Box 69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08" name="Text Box 69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09" name="Text Box 69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10" name="Text Box 69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11" name="Text Box 69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12" name="Text Box 70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13" name="Text Box 70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14" name="Text Box 70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15" name="Text Box 70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16" name="Text Box 70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17" name="Text Box 70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18" name="Text Box 70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19" name="Text Box 70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20" name="Text Box 70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21" name="Text Box 70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22" name="Text Box 71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23" name="Text Box 71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24" name="Text Box 71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25" name="Text Box 71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26" name="Text Box 71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27" name="Text Box 71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28" name="Text Box 71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29" name="Text Box 71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30" name="Text Box 71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31" name="Text Box 71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32" name="Text Box 72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33" name="Text Box 72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34" name="Text Box 72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35" name="Text Box 72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36" name="Text Box 72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37" name="Text Box 72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38" name="Text Box 72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39" name="Text Box 72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40" name="Text Box 72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41" name="Text Box 72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42" name="Text Box 73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43" name="Text Box 73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44" name="Text Box 73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45" name="Text Box 73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46" name="Text Box 73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47" name="Text Box 73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48" name="Text Box 73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49" name="Text Box 73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50" name="Text Box 73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51" name="Text Box 73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52" name="Text Box 74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53" name="Text Box 74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54" name="Text Box 74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55" name="Text Box 74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56" name="Text Box 74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57" name="Text Box 74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58" name="Text Box 74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59" name="Text Box 74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60" name="Text Box 74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61" name="Text Box 74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62" name="Text Box 75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63" name="Text Box 75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64" name="Text Box 75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65" name="Text Box 75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66" name="Text Box 75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67" name="Text Box 75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68" name="Text Box 75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69" name="Text Box 75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70" name="Text Box 75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71" name="Text Box 75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72" name="Text Box 76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73" name="Text Box 76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74" name="Text Box 76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75" name="Text Box 76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76" name="Text Box 76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77" name="Text Box 76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78" name="Text Box 76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79" name="Text Box 76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80" name="Text Box 76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81" name="Text Box 76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82" name="Text Box 77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83" name="Text Box 77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84" name="Text Box 77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85" name="Text Box 38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86" name="Text Box 38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87" name="Text Box 38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88" name="Text Box 39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89" name="Text Box 39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90" name="Text Box 39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91" name="Text Box 39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92" name="Text Box 39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93" name="Text Box 39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94" name="Text Box 39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95" name="Text Box 39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96" name="Text Box 39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97" name="Text Box 39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98" name="Text Box 40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299" name="Text Box 40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00" name="Text Box 40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01" name="Text Box 40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02" name="Text Box 40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03" name="Text Box 40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04" name="Text Box 40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05" name="Text Box 40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06" name="Text Box 40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07" name="Text Box 40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08" name="Text Box 41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09" name="Text Box 41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10" name="Text Box 41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11" name="Text Box 41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12" name="Text Box 41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13" name="Text Box 41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14" name="Text Box 41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15" name="Text Box 41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16" name="Text Box 41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17" name="Text Box 41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18" name="Text Box 42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19" name="Text Box 42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20" name="Text Box 42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21" name="Text Box 42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22" name="Text Box 42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23" name="Text Box 42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24" name="Text Box 42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25" name="Text Box 42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26" name="Text Box 42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27" name="Text Box 42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28" name="Text Box 43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29" name="Text Box 43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30" name="Text Box 43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31" name="Text Box 43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32" name="Text Box 43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33" name="Text Box 43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34" name="Text Box 43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35" name="Text Box 43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36" name="Text Box 43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37" name="Text Box 43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38" name="Text Box 44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39" name="Text Box 44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40" name="Text Box 44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41" name="Text Box 44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42" name="Text Box 44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43" name="Text Box 44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44" name="Text Box 44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45" name="Text Box 44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46" name="Text Box 44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47" name="Text Box 44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48" name="Text Box 45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49" name="Text Box 45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50" name="Text Box 45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51" name="Text Box 45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52" name="Text Box 45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53" name="Text Box 45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54" name="Text Box 45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55" name="Text Box 45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56" name="Text Box 45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57" name="Text Box 45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58" name="Text Box 46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59" name="Text Box 46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60" name="Text Box 46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61" name="Text Box 46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62" name="Text Box 46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63" name="Text Box 46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64" name="Text Box 46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65" name="Text Box 46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66" name="Text Box 46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67" name="Text Box 46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68" name="Text Box 47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69" name="Text Box 47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70" name="Text Box 47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71" name="Text Box 47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72" name="Text Box 47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73" name="Text Box 47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74" name="Text Box 47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75" name="Text Box 47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76" name="Text Box 47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77" name="Text Box 47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78" name="Text Box 48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79" name="Text Box 48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80" name="Text Box 48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81" name="Text Box 48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82" name="Text Box 48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83" name="Text Box 48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84" name="Text Box 48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85" name="Text Box 48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86" name="Text Box 48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87" name="Text Box 48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88" name="Text Box 49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89" name="Text Box 49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90" name="Text Box 49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91" name="Text Box 49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92" name="Text Box 49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93" name="Text Box 49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94" name="Text Box 49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95" name="Text Box 49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96" name="Text Box 49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97" name="Text Box 49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98" name="Text Box 50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399" name="Text Box 50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00" name="Text Box 50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01" name="Text Box 50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02" name="Text Box 50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03" name="Text Box 50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04" name="Text Box 50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05" name="Text Box 50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06" name="Text Box 50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07" name="Text Box 50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08" name="Text Box 51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09" name="Text Box 51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10" name="Text Box 51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11" name="Text Box 51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12" name="Text Box 51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13" name="Text Box 51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14" name="Text Box 51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15" name="Text Box 51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16" name="Text Box 51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17" name="Text Box 51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18" name="Text Box 52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19" name="Text Box 52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20" name="Text Box 52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21" name="Text Box 52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22" name="Text Box 52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23" name="Text Box 52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24" name="Text Box 52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25" name="Text Box 52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26" name="Text Box 52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27" name="Text Box 52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28" name="Text Box 53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29" name="Text Box 53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30" name="Text Box 53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31" name="Text Box 53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32" name="Text Box 53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33" name="Text Box 53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34" name="Text Box 53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35" name="Text Box 53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36" name="Text Box 53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37" name="Text Box 53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38" name="Text Box 54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39" name="Text Box 54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40" name="Text Box 54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41" name="Text Box 54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42" name="Text Box 54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43" name="Text Box 54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44" name="Text Box 54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45" name="Text Box 54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46" name="Text Box 54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47" name="Text Box 54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48" name="Text Box 55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49" name="Text Box 55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50" name="Text Box 55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51" name="Text Box 55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52" name="Text Box 55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53" name="Text Box 55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54" name="Text Box 55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55" name="Text Box 55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56" name="Text Box 55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57" name="Text Box 55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58" name="Text Box 56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59" name="Text Box 56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60" name="Text Box 56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61" name="Text Box 56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62" name="Text Box 56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63" name="Text Box 56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64" name="Text Box 56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65" name="Text Box 56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66" name="Text Box 56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67" name="Text Box 56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68" name="Text Box 57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69" name="Text Box 57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70" name="Text Box 57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71" name="Text Box 57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72" name="Text Box 57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73" name="Text Box 57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74" name="Text Box 57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75" name="Text Box 57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76" name="Text Box 57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77" name="Text Box 57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78" name="Text Box 58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79" name="Text Box 58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80" name="Text Box 58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81" name="Text Box 58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82" name="Text Box 58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83" name="Text Box 58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84" name="Text Box 58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85" name="Text Box 58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86" name="Text Box 58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87" name="Text Box 58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88" name="Text Box 59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89" name="Text Box 59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90" name="Text Box 59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91" name="Text Box 59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92" name="Text Box 59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93" name="Text Box 59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94" name="Text Box 59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95" name="Text Box 59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96" name="Text Box 59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97" name="Text Box 59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98" name="Text Box 60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499" name="Text Box 60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00" name="Text Box 60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01" name="Text Box 60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02" name="Text Box 60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03" name="Text Box 60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04" name="Text Box 60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05" name="Text Box 60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06" name="Text Box 60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07" name="Text Box 60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08" name="Text Box 61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09" name="Text Box 61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10" name="Text Box 61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11" name="Text Box 61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12" name="Text Box 61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13" name="Text Box 61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14" name="Text Box 61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15" name="Text Box 61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16" name="Text Box 61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17" name="Text Box 61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18" name="Text Box 62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19" name="Text Box 62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20" name="Text Box 62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21" name="Text Box 62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22" name="Text Box 62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23" name="Text Box 62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24" name="Text Box 62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25" name="Text Box 62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26" name="Text Box 62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27" name="Text Box 62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28" name="Text Box 63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29" name="Text Box 63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30" name="Text Box 63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31" name="Text Box 63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32" name="Text Box 63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33" name="Text Box 63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34" name="Text Box 63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35" name="Text Box 63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36" name="Text Box 63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37" name="Text Box 63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38" name="Text Box 64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39" name="Text Box 64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40" name="Text Box 64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41" name="Text Box 64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42" name="Text Box 64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43" name="Text Box 64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44" name="Text Box 64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45" name="Text Box 64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46" name="Text Box 64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47" name="Text Box 64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48" name="Text Box 65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49" name="Text Box 65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50" name="Text Box 65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51" name="Text Box 65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52" name="Text Box 65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53" name="Text Box 65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54" name="Text Box 65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55" name="Text Box 65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56" name="Text Box 65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57" name="Text Box 65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58" name="Text Box 66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59" name="Text Box 66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60" name="Text Box 66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61" name="Text Box 66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62" name="Text Box 66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63" name="Text Box 66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64" name="Text Box 66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65" name="Text Box 66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66" name="Text Box 66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67" name="Text Box 66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68" name="Text Box 67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69" name="Text Box 67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70" name="Text Box 67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71" name="Text Box 67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72" name="Text Box 67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73" name="Text Box 67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74" name="Text Box 67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75" name="Text Box 67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76" name="Text Box 67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77" name="Text Box 67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78" name="Text Box 68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79" name="Text Box 68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80" name="Text Box 68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81" name="Text Box 68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82" name="Text Box 68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83" name="Text Box 68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84" name="Text Box 68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85" name="Text Box 68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86" name="Text Box 68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87" name="Text Box 68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88" name="Text Box 69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89" name="Text Box 69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90" name="Text Box 69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91" name="Text Box 69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92" name="Text Box 69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93" name="Text Box 69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94" name="Text Box 69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95" name="Text Box 69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96" name="Text Box 69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97" name="Text Box 69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98" name="Text Box 70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599" name="Text Box 70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00" name="Text Box 70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01" name="Text Box 70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02" name="Text Box 70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03" name="Text Box 70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04" name="Text Box 70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05" name="Text Box 70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06" name="Text Box 70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07" name="Text Box 70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08" name="Text Box 71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09" name="Text Box 71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10" name="Text Box 71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11" name="Text Box 71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12" name="Text Box 71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13" name="Text Box 71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14" name="Text Box 71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15" name="Text Box 71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16" name="Text Box 71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17" name="Text Box 71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18" name="Text Box 72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19" name="Text Box 72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20" name="Text Box 72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21" name="Text Box 72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22" name="Text Box 72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23" name="Text Box 72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24" name="Text Box 72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25" name="Text Box 72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26" name="Text Box 72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27" name="Text Box 72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28" name="Text Box 73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29" name="Text Box 73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30" name="Text Box 73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31" name="Text Box 73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32" name="Text Box 73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33" name="Text Box 73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34" name="Text Box 73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35" name="Text Box 73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36" name="Text Box 73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37" name="Text Box 73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38" name="Text Box 74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39" name="Text Box 74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40" name="Text Box 74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41" name="Text Box 74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42" name="Text Box 74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43" name="Text Box 74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44" name="Text Box 74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45" name="Text Box 74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46" name="Text Box 74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47" name="Text Box 74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48" name="Text Box 75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49" name="Text Box 75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50" name="Text Box 75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51" name="Text Box 75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52" name="Text Box 75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53" name="Text Box 75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54" name="Text Box 75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55" name="Text Box 75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56" name="Text Box 75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57" name="Text Box 75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58" name="Text Box 76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59" name="Text Box 76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60" name="Text Box 76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61" name="Text Box 76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62" name="Text Box 76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63" name="Text Box 76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64" name="Text Box 76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65" name="Text Box 76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66" name="Text Box 76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67" name="Text Box 76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68" name="Text Box 77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69" name="Text Box 77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209550</xdr:colOff>
      <xdr:row>692</xdr:row>
      <xdr:rowOff>0</xdr:rowOff>
    </xdr:from>
    <xdr:ext cx="114300" cy="310586"/>
    <xdr:sp macro="" textlink="">
      <xdr:nvSpPr>
        <xdr:cNvPr id="4670" name="Text Box 772"/>
        <xdr:cNvSpPr txBox="1">
          <a:spLocks noChangeArrowheads="1"/>
        </xdr:cNvSpPr>
      </xdr:nvSpPr>
      <xdr:spPr bwMode="auto">
        <a:xfrm>
          <a:off x="689610" y="381327660"/>
          <a:ext cx="114300" cy="31058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4671" name="Text Box 772"/>
        <xdr:cNvSpPr txBox="1">
          <a:spLocks noChangeArrowheads="1"/>
        </xdr:cNvSpPr>
      </xdr:nvSpPr>
      <xdr:spPr bwMode="auto">
        <a:xfrm>
          <a:off x="689610" y="381327660"/>
          <a:ext cx="114300" cy="514350"/>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4672" name="Text Box 772"/>
        <xdr:cNvSpPr txBox="1">
          <a:spLocks noChangeArrowheads="1"/>
        </xdr:cNvSpPr>
      </xdr:nvSpPr>
      <xdr:spPr bwMode="auto">
        <a:xfrm>
          <a:off x="689610" y="381327660"/>
          <a:ext cx="114300" cy="514350"/>
        </a:xfrm>
        <a:prstGeom prst="rect">
          <a:avLst/>
        </a:prstGeom>
        <a:noFill/>
        <a:ln w="9525">
          <a:noFill/>
          <a:miter lim="800000"/>
          <a:headEnd/>
          <a:tailEnd/>
        </a:ln>
      </xdr:spPr>
    </xdr:sp>
    <xdr:clientData/>
  </xdr:oneCellAnchor>
  <xdr:oneCellAnchor>
    <xdr:from>
      <xdr:col>1</xdr:col>
      <xdr:colOff>209550</xdr:colOff>
      <xdr:row>692</xdr:row>
      <xdr:rowOff>0</xdr:rowOff>
    </xdr:from>
    <xdr:ext cx="114300" cy="310586"/>
    <xdr:sp macro="" textlink="">
      <xdr:nvSpPr>
        <xdr:cNvPr id="4673" name="Text Box 772"/>
        <xdr:cNvSpPr txBox="1">
          <a:spLocks noChangeArrowheads="1"/>
        </xdr:cNvSpPr>
      </xdr:nvSpPr>
      <xdr:spPr bwMode="auto">
        <a:xfrm>
          <a:off x="689610" y="381327660"/>
          <a:ext cx="114300" cy="31058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4674" name="Text Box 772"/>
        <xdr:cNvSpPr txBox="1">
          <a:spLocks noChangeArrowheads="1"/>
        </xdr:cNvSpPr>
      </xdr:nvSpPr>
      <xdr:spPr bwMode="auto">
        <a:xfrm>
          <a:off x="689610" y="381327660"/>
          <a:ext cx="114300" cy="514350"/>
        </a:xfrm>
        <a:prstGeom prst="rect">
          <a:avLst/>
        </a:prstGeom>
        <a:noFill/>
        <a:ln w="9525">
          <a:noFill/>
          <a:miter lim="800000"/>
          <a:headEnd/>
          <a:tailEnd/>
        </a:ln>
      </xdr:spPr>
    </xdr:sp>
    <xdr:clientData/>
  </xdr:oneCellAnchor>
  <xdr:oneCellAnchor>
    <xdr:from>
      <xdr:col>1</xdr:col>
      <xdr:colOff>209550</xdr:colOff>
      <xdr:row>692</xdr:row>
      <xdr:rowOff>0</xdr:rowOff>
    </xdr:from>
    <xdr:ext cx="114300" cy="310586"/>
    <xdr:sp macro="" textlink="">
      <xdr:nvSpPr>
        <xdr:cNvPr id="4675" name="Text Box 772"/>
        <xdr:cNvSpPr txBox="1">
          <a:spLocks noChangeArrowheads="1"/>
        </xdr:cNvSpPr>
      </xdr:nvSpPr>
      <xdr:spPr bwMode="auto">
        <a:xfrm>
          <a:off x="689610" y="381327660"/>
          <a:ext cx="114300" cy="31058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4676" name="Text Box 772"/>
        <xdr:cNvSpPr txBox="1">
          <a:spLocks noChangeArrowheads="1"/>
        </xdr:cNvSpPr>
      </xdr:nvSpPr>
      <xdr:spPr bwMode="auto">
        <a:xfrm>
          <a:off x="689610" y="381327660"/>
          <a:ext cx="114300" cy="514350"/>
        </a:xfrm>
        <a:prstGeom prst="rect">
          <a:avLst/>
        </a:prstGeom>
        <a:noFill/>
        <a:ln w="9525">
          <a:noFill/>
          <a:miter lim="800000"/>
          <a:headEnd/>
          <a:tailEnd/>
        </a:ln>
      </xdr:spPr>
    </xdr:sp>
    <xdr:clientData/>
  </xdr:oneCellAnchor>
  <xdr:oneCellAnchor>
    <xdr:from>
      <xdr:col>1</xdr:col>
      <xdr:colOff>209550</xdr:colOff>
      <xdr:row>692</xdr:row>
      <xdr:rowOff>0</xdr:rowOff>
    </xdr:from>
    <xdr:ext cx="114300" cy="310586"/>
    <xdr:sp macro="" textlink="">
      <xdr:nvSpPr>
        <xdr:cNvPr id="4677" name="Text Box 772"/>
        <xdr:cNvSpPr txBox="1">
          <a:spLocks noChangeArrowheads="1"/>
        </xdr:cNvSpPr>
      </xdr:nvSpPr>
      <xdr:spPr bwMode="auto">
        <a:xfrm>
          <a:off x="689610" y="381327660"/>
          <a:ext cx="114300" cy="31058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4678" name="Text Box 772"/>
        <xdr:cNvSpPr txBox="1">
          <a:spLocks noChangeArrowheads="1"/>
        </xdr:cNvSpPr>
      </xdr:nvSpPr>
      <xdr:spPr bwMode="auto">
        <a:xfrm>
          <a:off x="689610" y="381327660"/>
          <a:ext cx="114300" cy="514350"/>
        </a:xfrm>
        <a:prstGeom prst="rect">
          <a:avLst/>
        </a:prstGeom>
        <a:noFill/>
        <a:ln w="9525">
          <a:noFill/>
          <a:miter lim="800000"/>
          <a:headEnd/>
          <a:tailEnd/>
        </a:ln>
      </xdr:spPr>
    </xdr:sp>
    <xdr:clientData/>
  </xdr:oneCellAnchor>
  <xdr:oneCellAnchor>
    <xdr:from>
      <xdr:col>1</xdr:col>
      <xdr:colOff>0</xdr:colOff>
      <xdr:row>692</xdr:row>
      <xdr:rowOff>0</xdr:rowOff>
    </xdr:from>
    <xdr:ext cx="104775" cy="66675"/>
    <xdr:sp macro="" textlink="" fLocksText="0">
      <xdr:nvSpPr>
        <xdr:cNvPr id="4679" name="Text Box 38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80" name="Text Box 38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81" name="Text Box 38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82" name="Text Box 39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83" name="Text Box 39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84" name="Text Box 39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85" name="Text Box 39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86" name="Text Box 39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87" name="Text Box 39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88" name="Text Box 39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89" name="Text Box 39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90" name="Text Box 39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91" name="Text Box 39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92" name="Text Box 40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93" name="Text Box 40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94" name="Text Box 40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95" name="Text Box 40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96" name="Text Box 40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97" name="Text Box 40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98" name="Text Box 40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699" name="Text Box 40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00" name="Text Box 40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01" name="Text Box 40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02" name="Text Box 41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03" name="Text Box 41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04" name="Text Box 41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05" name="Text Box 41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06" name="Text Box 41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07" name="Text Box 41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08" name="Text Box 41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09" name="Text Box 41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10" name="Text Box 41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11" name="Text Box 41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12" name="Text Box 42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13" name="Text Box 42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14" name="Text Box 42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15" name="Text Box 42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16" name="Text Box 42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17" name="Text Box 42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18" name="Text Box 42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19" name="Text Box 42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20" name="Text Box 42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21" name="Text Box 42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22" name="Text Box 43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23" name="Text Box 43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24" name="Text Box 43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25" name="Text Box 43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26" name="Text Box 43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27" name="Text Box 43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28" name="Text Box 43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29" name="Text Box 43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30" name="Text Box 43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31" name="Text Box 43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32" name="Text Box 44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33" name="Text Box 44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34" name="Text Box 44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35" name="Text Box 44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36" name="Text Box 44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37" name="Text Box 44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38" name="Text Box 44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39" name="Text Box 44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40" name="Text Box 44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41" name="Text Box 44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42" name="Text Box 45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43" name="Text Box 45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44" name="Text Box 45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45" name="Text Box 45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46" name="Text Box 45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47" name="Text Box 45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48" name="Text Box 45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49" name="Text Box 45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50" name="Text Box 45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51" name="Text Box 45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52" name="Text Box 46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53" name="Text Box 46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54" name="Text Box 46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55" name="Text Box 46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56" name="Text Box 46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57" name="Text Box 46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58" name="Text Box 46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59" name="Text Box 46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60" name="Text Box 46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61" name="Text Box 46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62" name="Text Box 47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63" name="Text Box 47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64" name="Text Box 47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65" name="Text Box 47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66" name="Text Box 47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67" name="Text Box 47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68" name="Text Box 47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69" name="Text Box 47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70" name="Text Box 47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71" name="Text Box 47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72" name="Text Box 48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73" name="Text Box 48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74" name="Text Box 48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75" name="Text Box 48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76" name="Text Box 48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77" name="Text Box 48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78" name="Text Box 48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79" name="Text Box 48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80" name="Text Box 48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81" name="Text Box 48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82" name="Text Box 49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83" name="Text Box 49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84" name="Text Box 49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85" name="Text Box 49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86" name="Text Box 49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87" name="Text Box 49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88" name="Text Box 49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89" name="Text Box 49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90" name="Text Box 49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91" name="Text Box 49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92" name="Text Box 50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93" name="Text Box 50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94" name="Text Box 50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95" name="Text Box 50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96" name="Text Box 50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97" name="Text Box 50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98" name="Text Box 50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799" name="Text Box 50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00" name="Text Box 50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01" name="Text Box 50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02" name="Text Box 51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03" name="Text Box 51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04" name="Text Box 51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05" name="Text Box 51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06" name="Text Box 51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07" name="Text Box 51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08" name="Text Box 51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09" name="Text Box 51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10" name="Text Box 51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11" name="Text Box 51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12" name="Text Box 52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13" name="Text Box 52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14" name="Text Box 52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15" name="Text Box 52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16" name="Text Box 52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17" name="Text Box 52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18" name="Text Box 52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19" name="Text Box 52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20" name="Text Box 52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21" name="Text Box 52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22" name="Text Box 53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23" name="Text Box 53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24" name="Text Box 53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25" name="Text Box 53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26" name="Text Box 53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27" name="Text Box 53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28" name="Text Box 53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29" name="Text Box 53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30" name="Text Box 53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31" name="Text Box 53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32" name="Text Box 54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33" name="Text Box 54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34" name="Text Box 54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35" name="Text Box 54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36" name="Text Box 54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37" name="Text Box 54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38" name="Text Box 54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39" name="Text Box 54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40" name="Text Box 54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41" name="Text Box 54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42" name="Text Box 55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43" name="Text Box 55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44" name="Text Box 55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45" name="Text Box 55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46" name="Text Box 55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47" name="Text Box 55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48" name="Text Box 55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49" name="Text Box 55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50" name="Text Box 55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51" name="Text Box 55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52" name="Text Box 56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53" name="Text Box 56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54" name="Text Box 56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55" name="Text Box 56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56" name="Text Box 56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57" name="Text Box 56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58" name="Text Box 56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59" name="Text Box 56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60" name="Text Box 56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61" name="Text Box 56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62" name="Text Box 57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63" name="Text Box 57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64" name="Text Box 57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65" name="Text Box 57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66" name="Text Box 57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67" name="Text Box 57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68" name="Text Box 57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69" name="Text Box 57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70" name="Text Box 57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71" name="Text Box 57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72" name="Text Box 58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73" name="Text Box 58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74" name="Text Box 58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75" name="Text Box 58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76" name="Text Box 58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77" name="Text Box 58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78" name="Text Box 58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79" name="Text Box 58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80" name="Text Box 58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81" name="Text Box 58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82" name="Text Box 59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83" name="Text Box 59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84" name="Text Box 59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85" name="Text Box 59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86" name="Text Box 59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87" name="Text Box 59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88" name="Text Box 59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89" name="Text Box 59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90" name="Text Box 59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91" name="Text Box 59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92" name="Text Box 60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93" name="Text Box 60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94" name="Text Box 60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95" name="Text Box 60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96" name="Text Box 60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97" name="Text Box 60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98" name="Text Box 60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899" name="Text Box 60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00" name="Text Box 60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01" name="Text Box 60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02" name="Text Box 61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03" name="Text Box 61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04" name="Text Box 61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05" name="Text Box 61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06" name="Text Box 61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07" name="Text Box 61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08" name="Text Box 61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09" name="Text Box 61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10" name="Text Box 61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11" name="Text Box 61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12" name="Text Box 62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13" name="Text Box 62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14" name="Text Box 62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15" name="Text Box 62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16" name="Text Box 62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17" name="Text Box 62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18" name="Text Box 62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19" name="Text Box 62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20" name="Text Box 62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21" name="Text Box 62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22" name="Text Box 63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23" name="Text Box 63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24" name="Text Box 63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25" name="Text Box 63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26" name="Text Box 63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27" name="Text Box 63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28" name="Text Box 63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29" name="Text Box 63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30" name="Text Box 63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31" name="Text Box 63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32" name="Text Box 64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33" name="Text Box 64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34" name="Text Box 64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35" name="Text Box 64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36" name="Text Box 64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37" name="Text Box 64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38" name="Text Box 64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39" name="Text Box 64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40" name="Text Box 64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41" name="Text Box 64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42" name="Text Box 65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43" name="Text Box 65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44" name="Text Box 65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45" name="Text Box 65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46" name="Text Box 65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47" name="Text Box 65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48" name="Text Box 65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49" name="Text Box 65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50" name="Text Box 65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51" name="Text Box 65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52" name="Text Box 66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53" name="Text Box 66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54" name="Text Box 66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55" name="Text Box 66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56" name="Text Box 66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57" name="Text Box 66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58" name="Text Box 66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59" name="Text Box 66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60" name="Text Box 66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61" name="Text Box 66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62" name="Text Box 67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63" name="Text Box 67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64" name="Text Box 67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65" name="Text Box 67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66" name="Text Box 67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67" name="Text Box 67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68" name="Text Box 67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69" name="Text Box 67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70" name="Text Box 67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71" name="Text Box 67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72" name="Text Box 68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73" name="Text Box 68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74" name="Text Box 68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75" name="Text Box 68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76" name="Text Box 68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77" name="Text Box 68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78" name="Text Box 68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79" name="Text Box 68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80" name="Text Box 68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81" name="Text Box 68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82" name="Text Box 69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83" name="Text Box 69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84" name="Text Box 69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85" name="Text Box 69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86" name="Text Box 69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87" name="Text Box 69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88" name="Text Box 69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89" name="Text Box 69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90" name="Text Box 69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91" name="Text Box 69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92" name="Text Box 70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93" name="Text Box 70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94" name="Text Box 70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95" name="Text Box 70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96" name="Text Box 70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97" name="Text Box 70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98" name="Text Box 70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4999" name="Text Box 70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00" name="Text Box 70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01" name="Text Box 70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02" name="Text Box 71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03" name="Text Box 71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04" name="Text Box 71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05" name="Text Box 71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06" name="Text Box 71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07" name="Text Box 71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08" name="Text Box 71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09" name="Text Box 71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10" name="Text Box 71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11" name="Text Box 71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12" name="Text Box 72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13" name="Text Box 72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14" name="Text Box 72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15" name="Text Box 72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16" name="Text Box 72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17" name="Text Box 72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18" name="Text Box 72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19" name="Text Box 72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20" name="Text Box 72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21" name="Text Box 72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22" name="Text Box 73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23" name="Text Box 73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24" name="Text Box 73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25" name="Text Box 73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26" name="Text Box 73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27" name="Text Box 73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28" name="Text Box 73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29" name="Text Box 73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30" name="Text Box 73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31" name="Text Box 73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32" name="Text Box 74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33" name="Text Box 74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34" name="Text Box 74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35" name="Text Box 74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36" name="Text Box 74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37" name="Text Box 74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38" name="Text Box 74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39" name="Text Box 74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40" name="Text Box 74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41" name="Text Box 74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42" name="Text Box 75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43" name="Text Box 75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44" name="Text Box 75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45" name="Text Box 75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46" name="Text Box 75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47" name="Text Box 75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48" name="Text Box 75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49" name="Text Box 75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50" name="Text Box 75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51" name="Text Box 75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52" name="Text Box 76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53" name="Text Box 76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54" name="Text Box 76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55" name="Text Box 76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56" name="Text Box 76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57" name="Text Box 76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58" name="Text Box 76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59" name="Text Box 76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60" name="Text Box 76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61" name="Text Box 76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62" name="Text Box 77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63" name="Text Box 77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64" name="Text Box 77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65" name="Text Box 38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66" name="Text Box 38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67" name="Text Box 38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68" name="Text Box 39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69" name="Text Box 39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70" name="Text Box 39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71" name="Text Box 39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72" name="Text Box 39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73" name="Text Box 39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74" name="Text Box 39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75" name="Text Box 39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76" name="Text Box 39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77" name="Text Box 39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78" name="Text Box 40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79" name="Text Box 40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80" name="Text Box 40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81" name="Text Box 40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82" name="Text Box 40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83" name="Text Box 40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84" name="Text Box 40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85" name="Text Box 40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86" name="Text Box 40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87" name="Text Box 40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88" name="Text Box 41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89" name="Text Box 41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90" name="Text Box 41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91" name="Text Box 41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92" name="Text Box 41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93" name="Text Box 41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94" name="Text Box 41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95" name="Text Box 41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96" name="Text Box 41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97" name="Text Box 41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98" name="Text Box 42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099" name="Text Box 42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00" name="Text Box 42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01" name="Text Box 42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02" name="Text Box 42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03" name="Text Box 42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04" name="Text Box 42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05" name="Text Box 42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06" name="Text Box 42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07" name="Text Box 42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08" name="Text Box 43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09" name="Text Box 43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10" name="Text Box 43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11" name="Text Box 43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12" name="Text Box 43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13" name="Text Box 43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14" name="Text Box 43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15" name="Text Box 43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16" name="Text Box 43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17" name="Text Box 43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18" name="Text Box 44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19" name="Text Box 44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20" name="Text Box 44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21" name="Text Box 44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22" name="Text Box 44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23" name="Text Box 44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24" name="Text Box 44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25" name="Text Box 44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26" name="Text Box 44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27" name="Text Box 44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28" name="Text Box 45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29" name="Text Box 45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30" name="Text Box 45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31" name="Text Box 45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32" name="Text Box 45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33" name="Text Box 45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34" name="Text Box 45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35" name="Text Box 45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36" name="Text Box 45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37" name="Text Box 45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38" name="Text Box 46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39" name="Text Box 46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40" name="Text Box 46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41" name="Text Box 46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42" name="Text Box 46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43" name="Text Box 46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44" name="Text Box 46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45" name="Text Box 46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46" name="Text Box 46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47" name="Text Box 46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48" name="Text Box 47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49" name="Text Box 47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50" name="Text Box 47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51" name="Text Box 47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52" name="Text Box 47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53" name="Text Box 47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54" name="Text Box 47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55" name="Text Box 47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56" name="Text Box 47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57" name="Text Box 47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58" name="Text Box 48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59" name="Text Box 48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60" name="Text Box 48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61" name="Text Box 48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62" name="Text Box 48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63" name="Text Box 48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64" name="Text Box 48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65" name="Text Box 48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66" name="Text Box 48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67" name="Text Box 48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68" name="Text Box 49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69" name="Text Box 49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70" name="Text Box 49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71" name="Text Box 49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72" name="Text Box 49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73" name="Text Box 49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74" name="Text Box 49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75" name="Text Box 49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76" name="Text Box 49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77" name="Text Box 49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78" name="Text Box 50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79" name="Text Box 50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80" name="Text Box 50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81" name="Text Box 50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82" name="Text Box 50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83" name="Text Box 50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84" name="Text Box 50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85" name="Text Box 50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86" name="Text Box 50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87" name="Text Box 50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88" name="Text Box 51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89" name="Text Box 51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90" name="Text Box 51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91" name="Text Box 51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92" name="Text Box 51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93" name="Text Box 51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94" name="Text Box 51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95" name="Text Box 51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96" name="Text Box 51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97" name="Text Box 51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98" name="Text Box 52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199" name="Text Box 52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00" name="Text Box 52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01" name="Text Box 52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02" name="Text Box 52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03" name="Text Box 52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04" name="Text Box 52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05" name="Text Box 52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06" name="Text Box 52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07" name="Text Box 52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08" name="Text Box 53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09" name="Text Box 53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10" name="Text Box 53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11" name="Text Box 53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12" name="Text Box 53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13" name="Text Box 53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14" name="Text Box 53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15" name="Text Box 53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16" name="Text Box 53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17" name="Text Box 53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18" name="Text Box 54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19" name="Text Box 54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20" name="Text Box 54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21" name="Text Box 54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22" name="Text Box 54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23" name="Text Box 54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24" name="Text Box 54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25" name="Text Box 54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26" name="Text Box 54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27" name="Text Box 54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28" name="Text Box 55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29" name="Text Box 55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30" name="Text Box 55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31" name="Text Box 55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32" name="Text Box 55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33" name="Text Box 55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34" name="Text Box 55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35" name="Text Box 55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36" name="Text Box 55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37" name="Text Box 55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38" name="Text Box 56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39" name="Text Box 56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40" name="Text Box 56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41" name="Text Box 56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42" name="Text Box 56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43" name="Text Box 56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44" name="Text Box 56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45" name="Text Box 56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46" name="Text Box 56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47" name="Text Box 56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48" name="Text Box 57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49" name="Text Box 57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50" name="Text Box 57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51" name="Text Box 57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52" name="Text Box 57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53" name="Text Box 57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54" name="Text Box 57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55" name="Text Box 57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56" name="Text Box 57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57" name="Text Box 57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58" name="Text Box 58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59" name="Text Box 58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60" name="Text Box 58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61" name="Text Box 58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62" name="Text Box 58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63" name="Text Box 58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64" name="Text Box 58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65" name="Text Box 58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66" name="Text Box 58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67" name="Text Box 58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68" name="Text Box 59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69" name="Text Box 59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70" name="Text Box 59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71" name="Text Box 59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72" name="Text Box 59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73" name="Text Box 59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74" name="Text Box 59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75" name="Text Box 59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76" name="Text Box 59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77" name="Text Box 59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78" name="Text Box 60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79" name="Text Box 60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80" name="Text Box 60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81" name="Text Box 60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82" name="Text Box 60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83" name="Text Box 60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84" name="Text Box 60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85" name="Text Box 60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86" name="Text Box 60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87" name="Text Box 60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88" name="Text Box 61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89" name="Text Box 61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90" name="Text Box 61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91" name="Text Box 61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92" name="Text Box 61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93" name="Text Box 61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94" name="Text Box 61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95" name="Text Box 61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96" name="Text Box 61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97" name="Text Box 61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98" name="Text Box 62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299" name="Text Box 62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00" name="Text Box 62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01" name="Text Box 62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02" name="Text Box 62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03" name="Text Box 62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04" name="Text Box 62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05" name="Text Box 62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06" name="Text Box 62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07" name="Text Box 62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08" name="Text Box 63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09" name="Text Box 63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10" name="Text Box 63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11" name="Text Box 63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12" name="Text Box 63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13" name="Text Box 63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14" name="Text Box 63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15" name="Text Box 63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16" name="Text Box 63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17" name="Text Box 63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18" name="Text Box 64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19" name="Text Box 64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20" name="Text Box 64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21" name="Text Box 64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22" name="Text Box 64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23" name="Text Box 64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24" name="Text Box 64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25" name="Text Box 64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26" name="Text Box 64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27" name="Text Box 64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28" name="Text Box 65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29" name="Text Box 65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30" name="Text Box 65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31" name="Text Box 65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32" name="Text Box 65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33" name="Text Box 65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34" name="Text Box 65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35" name="Text Box 65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36" name="Text Box 65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37" name="Text Box 65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38" name="Text Box 66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39" name="Text Box 66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40" name="Text Box 66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41" name="Text Box 66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42" name="Text Box 66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43" name="Text Box 66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44" name="Text Box 66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45" name="Text Box 66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46" name="Text Box 66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47" name="Text Box 66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48" name="Text Box 67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49" name="Text Box 67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50" name="Text Box 67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51" name="Text Box 67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52" name="Text Box 67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53" name="Text Box 67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54" name="Text Box 67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55" name="Text Box 67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56" name="Text Box 67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57" name="Text Box 67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58" name="Text Box 68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59" name="Text Box 68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60" name="Text Box 68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61" name="Text Box 68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62" name="Text Box 68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63" name="Text Box 68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64" name="Text Box 68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65" name="Text Box 68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66" name="Text Box 68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67" name="Text Box 68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68" name="Text Box 69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69" name="Text Box 69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70" name="Text Box 69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71" name="Text Box 69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72" name="Text Box 69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73" name="Text Box 69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74" name="Text Box 69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75" name="Text Box 69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76" name="Text Box 69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77" name="Text Box 69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78" name="Text Box 70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79" name="Text Box 70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80" name="Text Box 70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81" name="Text Box 70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82" name="Text Box 70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83" name="Text Box 70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84" name="Text Box 70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85" name="Text Box 70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86" name="Text Box 70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87" name="Text Box 70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88" name="Text Box 71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89" name="Text Box 71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90" name="Text Box 71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91" name="Text Box 71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92" name="Text Box 71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93" name="Text Box 71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94" name="Text Box 71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95" name="Text Box 71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96" name="Text Box 71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97" name="Text Box 71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98" name="Text Box 72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399" name="Text Box 72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00" name="Text Box 72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01" name="Text Box 72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02" name="Text Box 72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03" name="Text Box 72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04" name="Text Box 72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05" name="Text Box 72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06" name="Text Box 72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07" name="Text Box 72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08" name="Text Box 73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09" name="Text Box 73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10" name="Text Box 73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11" name="Text Box 73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12" name="Text Box 73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13" name="Text Box 73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14" name="Text Box 73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15" name="Text Box 73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16" name="Text Box 73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17" name="Text Box 73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18" name="Text Box 74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19" name="Text Box 74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20" name="Text Box 74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21" name="Text Box 74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22" name="Text Box 74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23" name="Text Box 74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24" name="Text Box 74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25" name="Text Box 74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26" name="Text Box 74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27" name="Text Box 74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28" name="Text Box 75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29" name="Text Box 75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30" name="Text Box 75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31" name="Text Box 75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32" name="Text Box 75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33" name="Text Box 75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34" name="Text Box 75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35" name="Text Box 75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36" name="Text Box 75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37" name="Text Box 75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38" name="Text Box 76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39" name="Text Box 76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40" name="Text Box 76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41" name="Text Box 76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42" name="Text Box 76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43" name="Text Box 76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44" name="Text Box 76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45" name="Text Box 76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46" name="Text Box 76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47" name="Text Box 76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48" name="Text Box 77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49" name="Text Box 77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50" name="Text Box 38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51" name="Text Box 38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52" name="Text Box 38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53" name="Text Box 39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54" name="Text Box 39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55" name="Text Box 39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56" name="Text Box 39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57" name="Text Box 39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58" name="Text Box 39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59" name="Text Box 39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60" name="Text Box 39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61" name="Text Box 39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62" name="Text Box 39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63" name="Text Box 40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64" name="Text Box 40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65" name="Text Box 40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66" name="Text Box 40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67" name="Text Box 40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68" name="Text Box 40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69" name="Text Box 40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70" name="Text Box 40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71" name="Text Box 40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72" name="Text Box 40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73" name="Text Box 41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74" name="Text Box 41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75" name="Text Box 41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76" name="Text Box 41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77" name="Text Box 41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78" name="Text Box 41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79" name="Text Box 41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80" name="Text Box 41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81" name="Text Box 41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82" name="Text Box 41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83" name="Text Box 42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84" name="Text Box 42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85" name="Text Box 42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86" name="Text Box 42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87" name="Text Box 42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88" name="Text Box 42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89" name="Text Box 42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90" name="Text Box 42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91" name="Text Box 42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92" name="Text Box 42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93" name="Text Box 43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94" name="Text Box 43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95" name="Text Box 43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96" name="Text Box 43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97" name="Text Box 43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98" name="Text Box 43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499" name="Text Box 43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00" name="Text Box 43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01" name="Text Box 43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02" name="Text Box 43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03" name="Text Box 44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04" name="Text Box 44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05" name="Text Box 44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06" name="Text Box 44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07" name="Text Box 44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08" name="Text Box 44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09" name="Text Box 44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10" name="Text Box 44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11" name="Text Box 44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12" name="Text Box 44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13" name="Text Box 45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14" name="Text Box 45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15" name="Text Box 45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16" name="Text Box 45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17" name="Text Box 45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18" name="Text Box 45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19" name="Text Box 45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20" name="Text Box 45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21" name="Text Box 45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22" name="Text Box 45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23" name="Text Box 46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24" name="Text Box 46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25" name="Text Box 46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26" name="Text Box 46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27" name="Text Box 46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28" name="Text Box 46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29" name="Text Box 46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30" name="Text Box 46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31" name="Text Box 46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32" name="Text Box 46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33" name="Text Box 47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34" name="Text Box 47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35" name="Text Box 47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36" name="Text Box 47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37" name="Text Box 47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38" name="Text Box 47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39" name="Text Box 47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40" name="Text Box 47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41" name="Text Box 47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42" name="Text Box 47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43" name="Text Box 48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44" name="Text Box 48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45" name="Text Box 48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46" name="Text Box 48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47" name="Text Box 48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48" name="Text Box 48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49" name="Text Box 48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50" name="Text Box 48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51" name="Text Box 48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52" name="Text Box 48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53" name="Text Box 49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54" name="Text Box 49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55" name="Text Box 49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56" name="Text Box 49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57" name="Text Box 49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58" name="Text Box 49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59" name="Text Box 49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60" name="Text Box 49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61" name="Text Box 49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62" name="Text Box 49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63" name="Text Box 50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64" name="Text Box 50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65" name="Text Box 50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66" name="Text Box 50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67" name="Text Box 50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68" name="Text Box 50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69" name="Text Box 50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70" name="Text Box 50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71" name="Text Box 50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72" name="Text Box 50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73" name="Text Box 51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74" name="Text Box 51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75" name="Text Box 51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76" name="Text Box 51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77" name="Text Box 51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78" name="Text Box 51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79" name="Text Box 51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80" name="Text Box 51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81" name="Text Box 51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82" name="Text Box 51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83" name="Text Box 52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84" name="Text Box 52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85" name="Text Box 52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86" name="Text Box 52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87" name="Text Box 52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88" name="Text Box 52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89" name="Text Box 52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90" name="Text Box 52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91" name="Text Box 52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92" name="Text Box 52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93" name="Text Box 53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94" name="Text Box 53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95" name="Text Box 53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96" name="Text Box 53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97" name="Text Box 53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98" name="Text Box 53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599" name="Text Box 53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00" name="Text Box 53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01" name="Text Box 53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02" name="Text Box 53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03" name="Text Box 54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04" name="Text Box 54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05" name="Text Box 54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06" name="Text Box 54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07" name="Text Box 54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08" name="Text Box 54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09" name="Text Box 54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10" name="Text Box 54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11" name="Text Box 54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12" name="Text Box 54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13" name="Text Box 55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14" name="Text Box 55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15" name="Text Box 55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16" name="Text Box 55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17" name="Text Box 55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18" name="Text Box 55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19" name="Text Box 55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20" name="Text Box 55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21" name="Text Box 55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22" name="Text Box 55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23" name="Text Box 56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24" name="Text Box 56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25" name="Text Box 56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26" name="Text Box 56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27" name="Text Box 56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28" name="Text Box 56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29" name="Text Box 56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30" name="Text Box 56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31" name="Text Box 56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32" name="Text Box 56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33" name="Text Box 57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34" name="Text Box 57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35" name="Text Box 57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36" name="Text Box 57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37" name="Text Box 57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38" name="Text Box 57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39" name="Text Box 57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40" name="Text Box 57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41" name="Text Box 57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42" name="Text Box 57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43" name="Text Box 58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44" name="Text Box 58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45" name="Text Box 58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46" name="Text Box 58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47" name="Text Box 58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48" name="Text Box 58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49" name="Text Box 58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50" name="Text Box 58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51" name="Text Box 58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52" name="Text Box 58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53" name="Text Box 59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54" name="Text Box 59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55" name="Text Box 59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56" name="Text Box 59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57" name="Text Box 59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58" name="Text Box 59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59" name="Text Box 59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60" name="Text Box 59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61" name="Text Box 59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62" name="Text Box 59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63" name="Text Box 60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64" name="Text Box 60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65" name="Text Box 60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66" name="Text Box 60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67" name="Text Box 60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68" name="Text Box 60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69" name="Text Box 60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70" name="Text Box 60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71" name="Text Box 60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72" name="Text Box 60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73" name="Text Box 61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74" name="Text Box 61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75" name="Text Box 61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76" name="Text Box 61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77" name="Text Box 61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78" name="Text Box 61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79" name="Text Box 61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80" name="Text Box 61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81" name="Text Box 61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82" name="Text Box 61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83" name="Text Box 62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84" name="Text Box 62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85" name="Text Box 62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86" name="Text Box 62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87" name="Text Box 62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88" name="Text Box 62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89" name="Text Box 62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90" name="Text Box 62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91" name="Text Box 62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92" name="Text Box 62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93" name="Text Box 63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94" name="Text Box 63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95" name="Text Box 63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96" name="Text Box 63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97" name="Text Box 63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98" name="Text Box 63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699" name="Text Box 63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00" name="Text Box 63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01" name="Text Box 63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02" name="Text Box 63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03" name="Text Box 64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04" name="Text Box 64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05" name="Text Box 64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06" name="Text Box 64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07" name="Text Box 64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08" name="Text Box 64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09" name="Text Box 64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10" name="Text Box 64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11" name="Text Box 64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12" name="Text Box 64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13" name="Text Box 65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14" name="Text Box 65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15" name="Text Box 65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16" name="Text Box 65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17" name="Text Box 65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18" name="Text Box 65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19" name="Text Box 65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20" name="Text Box 65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21" name="Text Box 65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22" name="Text Box 65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23" name="Text Box 66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24" name="Text Box 66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25" name="Text Box 66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26" name="Text Box 66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27" name="Text Box 66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28" name="Text Box 66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29" name="Text Box 66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30" name="Text Box 66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31" name="Text Box 66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32" name="Text Box 66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33" name="Text Box 67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34" name="Text Box 67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35" name="Text Box 67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36" name="Text Box 67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37" name="Text Box 67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38" name="Text Box 67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39" name="Text Box 67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40" name="Text Box 67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41" name="Text Box 67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42" name="Text Box 67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43" name="Text Box 68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44" name="Text Box 68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45" name="Text Box 68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46" name="Text Box 68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47" name="Text Box 68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48" name="Text Box 68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49" name="Text Box 68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50" name="Text Box 68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51" name="Text Box 68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52" name="Text Box 68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53" name="Text Box 69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54" name="Text Box 69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55" name="Text Box 69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56" name="Text Box 69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57" name="Text Box 69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58" name="Text Box 69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59" name="Text Box 69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60" name="Text Box 69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61" name="Text Box 69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62" name="Text Box 69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63" name="Text Box 70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64" name="Text Box 70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65" name="Text Box 70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66" name="Text Box 70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67" name="Text Box 70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68" name="Text Box 70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69" name="Text Box 70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70" name="Text Box 70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71" name="Text Box 70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72" name="Text Box 70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73" name="Text Box 71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74" name="Text Box 71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75" name="Text Box 71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76" name="Text Box 71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77" name="Text Box 71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78" name="Text Box 71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79" name="Text Box 71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80" name="Text Box 71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81" name="Text Box 71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82" name="Text Box 71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83" name="Text Box 72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84" name="Text Box 72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85" name="Text Box 72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86" name="Text Box 72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87" name="Text Box 72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88" name="Text Box 72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89" name="Text Box 72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90" name="Text Box 72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91" name="Text Box 72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92" name="Text Box 72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93" name="Text Box 73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94" name="Text Box 73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95" name="Text Box 73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96" name="Text Box 73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97" name="Text Box 73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98" name="Text Box 73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799" name="Text Box 73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00" name="Text Box 73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01" name="Text Box 73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02" name="Text Box 73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03" name="Text Box 74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04" name="Text Box 74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05" name="Text Box 74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06" name="Text Box 74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07" name="Text Box 74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08" name="Text Box 74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09" name="Text Box 74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10" name="Text Box 74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11" name="Text Box 74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12" name="Text Box 74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13" name="Text Box 75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14" name="Text Box 75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15" name="Text Box 75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16" name="Text Box 75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17" name="Text Box 75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18" name="Text Box 75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19" name="Text Box 75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20" name="Text Box 75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21" name="Text Box 75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22" name="Text Box 75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23" name="Text Box 76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24" name="Text Box 76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25" name="Text Box 76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26" name="Text Box 76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27" name="Text Box 76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28" name="Text Box 76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29" name="Text Box 76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30" name="Text Box 76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31" name="Text Box 76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32" name="Text Box 76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33" name="Text Box 77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34" name="Text Box 77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35" name="Text Box 77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36" name="Text Box 38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37" name="Text Box 38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38" name="Text Box 38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39" name="Text Box 39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40" name="Text Box 39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41" name="Text Box 39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42" name="Text Box 39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43" name="Text Box 39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44" name="Text Box 39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45" name="Text Box 39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46" name="Text Box 39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47" name="Text Box 39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48" name="Text Box 39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49" name="Text Box 40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50" name="Text Box 40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51" name="Text Box 40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52" name="Text Box 40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53" name="Text Box 40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54" name="Text Box 40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55" name="Text Box 40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56" name="Text Box 40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57" name="Text Box 40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58" name="Text Box 40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59" name="Text Box 41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60" name="Text Box 41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61" name="Text Box 41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62" name="Text Box 41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63" name="Text Box 41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64" name="Text Box 41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65" name="Text Box 41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66" name="Text Box 41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67" name="Text Box 41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68" name="Text Box 41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69" name="Text Box 42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70" name="Text Box 42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71" name="Text Box 42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72" name="Text Box 42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73" name="Text Box 42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74" name="Text Box 42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75" name="Text Box 42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76" name="Text Box 42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77" name="Text Box 42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78" name="Text Box 42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79" name="Text Box 43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80" name="Text Box 43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81" name="Text Box 43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82" name="Text Box 43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83" name="Text Box 43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84" name="Text Box 43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85" name="Text Box 43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86" name="Text Box 43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87" name="Text Box 43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88" name="Text Box 43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89" name="Text Box 44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90" name="Text Box 44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91" name="Text Box 44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92" name="Text Box 44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93" name="Text Box 44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94" name="Text Box 44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95" name="Text Box 44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96" name="Text Box 44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97" name="Text Box 44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98" name="Text Box 44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899" name="Text Box 45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00" name="Text Box 45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01" name="Text Box 45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02" name="Text Box 45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03" name="Text Box 45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04" name="Text Box 45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05" name="Text Box 45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06" name="Text Box 45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07" name="Text Box 45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08" name="Text Box 45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09" name="Text Box 46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10" name="Text Box 46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11" name="Text Box 46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12" name="Text Box 46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13" name="Text Box 46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14" name="Text Box 46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15" name="Text Box 46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16" name="Text Box 46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17" name="Text Box 46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18" name="Text Box 46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19" name="Text Box 47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20" name="Text Box 47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21" name="Text Box 47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22" name="Text Box 47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23" name="Text Box 47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24" name="Text Box 47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25" name="Text Box 47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26" name="Text Box 47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27" name="Text Box 47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28" name="Text Box 47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29" name="Text Box 48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30" name="Text Box 48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31" name="Text Box 48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32" name="Text Box 48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33" name="Text Box 48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34" name="Text Box 48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35" name="Text Box 48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36" name="Text Box 48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37" name="Text Box 48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38" name="Text Box 48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39" name="Text Box 49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40" name="Text Box 49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41" name="Text Box 49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42" name="Text Box 49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43" name="Text Box 49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44" name="Text Box 49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45" name="Text Box 49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46" name="Text Box 49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47" name="Text Box 49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48" name="Text Box 49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49" name="Text Box 50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50" name="Text Box 50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51" name="Text Box 50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52" name="Text Box 50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53" name="Text Box 50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54" name="Text Box 50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55" name="Text Box 50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56" name="Text Box 50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57" name="Text Box 50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58" name="Text Box 50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59" name="Text Box 51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60" name="Text Box 51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61" name="Text Box 51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62" name="Text Box 51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63" name="Text Box 51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64" name="Text Box 51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65" name="Text Box 51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66" name="Text Box 51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67" name="Text Box 51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68" name="Text Box 51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69" name="Text Box 52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70" name="Text Box 52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71" name="Text Box 52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72" name="Text Box 52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73" name="Text Box 52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74" name="Text Box 52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75" name="Text Box 52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76" name="Text Box 52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77" name="Text Box 52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78" name="Text Box 52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79" name="Text Box 53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80" name="Text Box 53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81" name="Text Box 53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82" name="Text Box 53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83" name="Text Box 53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84" name="Text Box 53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85" name="Text Box 53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86" name="Text Box 53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87" name="Text Box 53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88" name="Text Box 53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89" name="Text Box 54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90" name="Text Box 54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91" name="Text Box 54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92" name="Text Box 54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93" name="Text Box 54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94" name="Text Box 54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95" name="Text Box 54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96" name="Text Box 54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97" name="Text Box 54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98" name="Text Box 54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5999" name="Text Box 55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00" name="Text Box 55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01" name="Text Box 55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02" name="Text Box 55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03" name="Text Box 55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04" name="Text Box 55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05" name="Text Box 55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06" name="Text Box 55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07" name="Text Box 55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08" name="Text Box 55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09" name="Text Box 56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10" name="Text Box 56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11" name="Text Box 56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12" name="Text Box 56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13" name="Text Box 56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14" name="Text Box 56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15" name="Text Box 56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16" name="Text Box 56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17" name="Text Box 56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18" name="Text Box 56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19" name="Text Box 57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20" name="Text Box 57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21" name="Text Box 57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22" name="Text Box 57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23" name="Text Box 57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24" name="Text Box 57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25" name="Text Box 57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26" name="Text Box 57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27" name="Text Box 57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28" name="Text Box 57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29" name="Text Box 58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30" name="Text Box 58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31" name="Text Box 58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32" name="Text Box 58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33" name="Text Box 58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34" name="Text Box 58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35" name="Text Box 58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36" name="Text Box 58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37" name="Text Box 58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38" name="Text Box 58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39" name="Text Box 59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40" name="Text Box 59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41" name="Text Box 59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42" name="Text Box 59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43" name="Text Box 59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44" name="Text Box 59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45" name="Text Box 59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46" name="Text Box 59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47" name="Text Box 59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48" name="Text Box 59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49" name="Text Box 60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50" name="Text Box 60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51" name="Text Box 60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52" name="Text Box 60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53" name="Text Box 60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54" name="Text Box 60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55" name="Text Box 60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56" name="Text Box 60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57" name="Text Box 60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58" name="Text Box 60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59" name="Text Box 61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60" name="Text Box 61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61" name="Text Box 61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62" name="Text Box 61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63" name="Text Box 61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64" name="Text Box 61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65" name="Text Box 61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66" name="Text Box 61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67" name="Text Box 61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68" name="Text Box 61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69" name="Text Box 62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70" name="Text Box 62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71" name="Text Box 62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72" name="Text Box 62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73" name="Text Box 62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74" name="Text Box 62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75" name="Text Box 62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76" name="Text Box 62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77" name="Text Box 62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78" name="Text Box 62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79" name="Text Box 63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80" name="Text Box 63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81" name="Text Box 63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82" name="Text Box 63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83" name="Text Box 63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84" name="Text Box 63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85" name="Text Box 63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86" name="Text Box 63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87" name="Text Box 63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88" name="Text Box 63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89" name="Text Box 64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90" name="Text Box 64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91" name="Text Box 64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92" name="Text Box 64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93" name="Text Box 64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94" name="Text Box 64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95" name="Text Box 64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96" name="Text Box 64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97" name="Text Box 64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98" name="Text Box 64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099" name="Text Box 65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00" name="Text Box 65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01" name="Text Box 65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02" name="Text Box 65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03" name="Text Box 65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04" name="Text Box 65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05" name="Text Box 65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06" name="Text Box 65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07" name="Text Box 65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08" name="Text Box 65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09" name="Text Box 66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10" name="Text Box 66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11" name="Text Box 66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12" name="Text Box 66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13" name="Text Box 66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14" name="Text Box 66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15" name="Text Box 66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16" name="Text Box 66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17" name="Text Box 66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18" name="Text Box 66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19" name="Text Box 67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20" name="Text Box 67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21" name="Text Box 67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22" name="Text Box 67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23" name="Text Box 67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24" name="Text Box 67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25" name="Text Box 67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26" name="Text Box 67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27" name="Text Box 67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28" name="Text Box 67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29" name="Text Box 68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30" name="Text Box 68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31" name="Text Box 68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32" name="Text Box 68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33" name="Text Box 68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34" name="Text Box 68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35" name="Text Box 68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36" name="Text Box 68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37" name="Text Box 68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38" name="Text Box 68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39" name="Text Box 69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40" name="Text Box 69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41" name="Text Box 69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42" name="Text Box 69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43" name="Text Box 69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44" name="Text Box 69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45" name="Text Box 69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46" name="Text Box 69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47" name="Text Box 69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48" name="Text Box 69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49" name="Text Box 70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50" name="Text Box 70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51" name="Text Box 70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52" name="Text Box 70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53" name="Text Box 70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54" name="Text Box 70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55" name="Text Box 70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56" name="Text Box 70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57" name="Text Box 70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58" name="Text Box 70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59" name="Text Box 71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60" name="Text Box 71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61" name="Text Box 71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62" name="Text Box 71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63" name="Text Box 71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64" name="Text Box 71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65" name="Text Box 71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66" name="Text Box 71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67" name="Text Box 71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68" name="Text Box 71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69" name="Text Box 72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70" name="Text Box 72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71" name="Text Box 72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72" name="Text Box 72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73" name="Text Box 72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74" name="Text Box 72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75" name="Text Box 72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76" name="Text Box 72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77" name="Text Box 72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78" name="Text Box 72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79" name="Text Box 73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80" name="Text Box 73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81" name="Text Box 73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82" name="Text Box 73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83" name="Text Box 73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84" name="Text Box 73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85" name="Text Box 73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86" name="Text Box 73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87" name="Text Box 73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88" name="Text Box 73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89" name="Text Box 74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90" name="Text Box 74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91" name="Text Box 74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92" name="Text Box 74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93" name="Text Box 74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94" name="Text Box 74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95" name="Text Box 74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96" name="Text Box 74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97" name="Text Box 74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98" name="Text Box 74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199" name="Text Box 75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00" name="Text Box 75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01" name="Text Box 75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02" name="Text Box 75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03" name="Text Box 75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04" name="Text Box 75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05" name="Text Box 75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06" name="Text Box 75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07" name="Text Box 75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08" name="Text Box 75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09" name="Text Box 76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10" name="Text Box 76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11" name="Text Box 762"/>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12" name="Text Box 763"/>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13" name="Text Box 764"/>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14" name="Text Box 765"/>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15" name="Text Box 766"/>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16" name="Text Box 767"/>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17" name="Text Box 768"/>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18" name="Text Box 769"/>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19" name="Text Box 770"/>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20" name="Text Box 771"/>
        <xdr:cNvSpPr txBox="1">
          <a:spLocks noChangeArrowheads="1"/>
        </xdr:cNvSpPr>
      </xdr:nvSpPr>
      <xdr:spPr bwMode="auto">
        <a:xfrm>
          <a:off x="480060" y="38132766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209550</xdr:colOff>
      <xdr:row>692</xdr:row>
      <xdr:rowOff>0</xdr:rowOff>
    </xdr:from>
    <xdr:ext cx="114300" cy="514350"/>
    <xdr:sp macro="" textlink="">
      <xdr:nvSpPr>
        <xdr:cNvPr id="6221" name="Text Box 772"/>
        <xdr:cNvSpPr txBox="1">
          <a:spLocks noChangeArrowheads="1"/>
        </xdr:cNvSpPr>
      </xdr:nvSpPr>
      <xdr:spPr bwMode="auto">
        <a:xfrm>
          <a:off x="689610" y="381327660"/>
          <a:ext cx="114300" cy="514350"/>
        </a:xfrm>
        <a:prstGeom prst="rect">
          <a:avLst/>
        </a:prstGeom>
        <a:noFill/>
        <a:ln w="9525">
          <a:noFill/>
          <a:miter lim="800000"/>
          <a:headEnd/>
          <a:tailEnd/>
        </a:ln>
      </xdr:spPr>
    </xdr:sp>
    <xdr:clientData/>
  </xdr:oneCellAnchor>
  <xdr:oneCellAnchor>
    <xdr:from>
      <xdr:col>1</xdr:col>
      <xdr:colOff>209550</xdr:colOff>
      <xdr:row>692</xdr:row>
      <xdr:rowOff>0</xdr:rowOff>
    </xdr:from>
    <xdr:ext cx="114300" cy="310586"/>
    <xdr:sp macro="" textlink="">
      <xdr:nvSpPr>
        <xdr:cNvPr id="6222" name="Text Box 772"/>
        <xdr:cNvSpPr txBox="1">
          <a:spLocks noChangeArrowheads="1"/>
        </xdr:cNvSpPr>
      </xdr:nvSpPr>
      <xdr:spPr bwMode="auto">
        <a:xfrm>
          <a:off x="689610" y="381327660"/>
          <a:ext cx="114300" cy="31058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6223" name="Text Box 772"/>
        <xdr:cNvSpPr txBox="1">
          <a:spLocks noChangeArrowheads="1"/>
        </xdr:cNvSpPr>
      </xdr:nvSpPr>
      <xdr:spPr bwMode="auto">
        <a:xfrm>
          <a:off x="689610" y="381327660"/>
          <a:ext cx="114300" cy="514350"/>
        </a:xfrm>
        <a:prstGeom prst="rect">
          <a:avLst/>
        </a:prstGeom>
        <a:noFill/>
        <a:ln w="9525">
          <a:noFill/>
          <a:miter lim="800000"/>
          <a:headEnd/>
          <a:tailEnd/>
        </a:ln>
      </xdr:spPr>
    </xdr:sp>
    <xdr:clientData/>
  </xdr:oneCellAnchor>
  <xdr:oneCellAnchor>
    <xdr:from>
      <xdr:col>1</xdr:col>
      <xdr:colOff>209550</xdr:colOff>
      <xdr:row>692</xdr:row>
      <xdr:rowOff>0</xdr:rowOff>
    </xdr:from>
    <xdr:ext cx="114300" cy="962026"/>
    <xdr:sp macro="" textlink="">
      <xdr:nvSpPr>
        <xdr:cNvPr id="6224" name="Text Box 772"/>
        <xdr:cNvSpPr txBox="1">
          <a:spLocks noChangeArrowheads="1"/>
        </xdr:cNvSpPr>
      </xdr:nvSpPr>
      <xdr:spPr bwMode="auto">
        <a:xfrm>
          <a:off x="689610" y="381045720"/>
          <a:ext cx="114300" cy="96202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310586"/>
    <xdr:sp macro="" textlink="">
      <xdr:nvSpPr>
        <xdr:cNvPr id="6225" name="Text Box 772"/>
        <xdr:cNvSpPr txBox="1">
          <a:spLocks noChangeArrowheads="1"/>
        </xdr:cNvSpPr>
      </xdr:nvSpPr>
      <xdr:spPr bwMode="auto">
        <a:xfrm>
          <a:off x="689610" y="381891540"/>
          <a:ext cx="114300" cy="31058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6226" name="Text Box 772"/>
        <xdr:cNvSpPr txBox="1">
          <a:spLocks noChangeArrowheads="1"/>
        </xdr:cNvSpPr>
      </xdr:nvSpPr>
      <xdr:spPr bwMode="auto">
        <a:xfrm>
          <a:off x="689610" y="381891540"/>
          <a:ext cx="114300" cy="514350"/>
        </a:xfrm>
        <a:prstGeom prst="rect">
          <a:avLst/>
        </a:prstGeom>
        <a:noFill/>
        <a:ln w="9525">
          <a:noFill/>
          <a:miter lim="800000"/>
          <a:headEnd/>
          <a:tailEnd/>
        </a:ln>
      </xdr:spPr>
    </xdr:sp>
    <xdr:clientData/>
  </xdr:oneCellAnchor>
  <xdr:oneCellAnchor>
    <xdr:from>
      <xdr:col>1</xdr:col>
      <xdr:colOff>209550</xdr:colOff>
      <xdr:row>692</xdr:row>
      <xdr:rowOff>0</xdr:rowOff>
    </xdr:from>
    <xdr:ext cx="114300" cy="962026"/>
    <xdr:sp macro="" textlink="">
      <xdr:nvSpPr>
        <xdr:cNvPr id="6227" name="Text Box 772"/>
        <xdr:cNvSpPr txBox="1">
          <a:spLocks noChangeArrowheads="1"/>
        </xdr:cNvSpPr>
      </xdr:nvSpPr>
      <xdr:spPr bwMode="auto">
        <a:xfrm>
          <a:off x="689610" y="381609600"/>
          <a:ext cx="114300" cy="96202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962026"/>
    <xdr:sp macro="" textlink="">
      <xdr:nvSpPr>
        <xdr:cNvPr id="6228" name="Text Box 772"/>
        <xdr:cNvSpPr txBox="1">
          <a:spLocks noChangeArrowheads="1"/>
        </xdr:cNvSpPr>
      </xdr:nvSpPr>
      <xdr:spPr bwMode="auto">
        <a:xfrm>
          <a:off x="689610" y="381609600"/>
          <a:ext cx="114300" cy="96202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310586"/>
    <xdr:sp macro="" textlink="">
      <xdr:nvSpPr>
        <xdr:cNvPr id="6229" name="Text Box 772"/>
        <xdr:cNvSpPr txBox="1">
          <a:spLocks noChangeArrowheads="1"/>
        </xdr:cNvSpPr>
      </xdr:nvSpPr>
      <xdr:spPr bwMode="auto">
        <a:xfrm>
          <a:off x="689610" y="381891540"/>
          <a:ext cx="114300" cy="31058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6230" name="Text Box 772"/>
        <xdr:cNvSpPr txBox="1">
          <a:spLocks noChangeArrowheads="1"/>
        </xdr:cNvSpPr>
      </xdr:nvSpPr>
      <xdr:spPr bwMode="auto">
        <a:xfrm>
          <a:off x="689610" y="381891540"/>
          <a:ext cx="114300" cy="514350"/>
        </a:xfrm>
        <a:prstGeom prst="rect">
          <a:avLst/>
        </a:prstGeom>
        <a:noFill/>
        <a:ln w="9525">
          <a:noFill/>
          <a:miter lim="800000"/>
          <a:headEnd/>
          <a:tailEnd/>
        </a:ln>
      </xdr:spPr>
    </xdr:sp>
    <xdr:clientData/>
  </xdr:oneCellAnchor>
  <xdr:oneCellAnchor>
    <xdr:from>
      <xdr:col>1</xdr:col>
      <xdr:colOff>209550</xdr:colOff>
      <xdr:row>692</xdr:row>
      <xdr:rowOff>0</xdr:rowOff>
    </xdr:from>
    <xdr:ext cx="114300" cy="310586"/>
    <xdr:sp macro="" textlink="">
      <xdr:nvSpPr>
        <xdr:cNvPr id="6231" name="Text Box 772"/>
        <xdr:cNvSpPr txBox="1">
          <a:spLocks noChangeArrowheads="1"/>
        </xdr:cNvSpPr>
      </xdr:nvSpPr>
      <xdr:spPr bwMode="auto">
        <a:xfrm>
          <a:off x="689610" y="381891540"/>
          <a:ext cx="114300" cy="31058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6232" name="Text Box 772"/>
        <xdr:cNvSpPr txBox="1">
          <a:spLocks noChangeArrowheads="1"/>
        </xdr:cNvSpPr>
      </xdr:nvSpPr>
      <xdr:spPr bwMode="auto">
        <a:xfrm>
          <a:off x="689610" y="381891540"/>
          <a:ext cx="114300" cy="514350"/>
        </a:xfrm>
        <a:prstGeom prst="rect">
          <a:avLst/>
        </a:prstGeom>
        <a:noFill/>
        <a:ln w="9525">
          <a:noFill/>
          <a:miter lim="800000"/>
          <a:headEnd/>
          <a:tailEnd/>
        </a:ln>
      </xdr:spPr>
    </xdr:sp>
    <xdr:clientData/>
  </xdr:oneCellAnchor>
  <xdr:oneCellAnchor>
    <xdr:from>
      <xdr:col>1</xdr:col>
      <xdr:colOff>0</xdr:colOff>
      <xdr:row>692</xdr:row>
      <xdr:rowOff>0</xdr:rowOff>
    </xdr:from>
    <xdr:ext cx="104775" cy="66675"/>
    <xdr:sp macro="" textlink="" fLocksText="0">
      <xdr:nvSpPr>
        <xdr:cNvPr id="6233" name="Text Box 38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34" name="Text Box 38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35" name="Text Box 38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36" name="Text Box 39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37" name="Text Box 39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38" name="Text Box 39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39" name="Text Box 39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40" name="Text Box 39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41" name="Text Box 39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42" name="Text Box 39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43" name="Text Box 39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44" name="Text Box 39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45" name="Text Box 39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46" name="Text Box 40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47" name="Text Box 40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48" name="Text Box 40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49" name="Text Box 40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50" name="Text Box 40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51" name="Text Box 40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52" name="Text Box 40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53" name="Text Box 40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54" name="Text Box 40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55" name="Text Box 40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56" name="Text Box 41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57" name="Text Box 41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58" name="Text Box 41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59" name="Text Box 41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60" name="Text Box 41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61" name="Text Box 41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62" name="Text Box 41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63" name="Text Box 41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64" name="Text Box 41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65" name="Text Box 41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66" name="Text Box 42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67" name="Text Box 42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68" name="Text Box 42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69" name="Text Box 42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70" name="Text Box 42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71" name="Text Box 42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72" name="Text Box 42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73" name="Text Box 42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74" name="Text Box 42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75" name="Text Box 42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76" name="Text Box 43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77" name="Text Box 43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78" name="Text Box 43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79" name="Text Box 43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80" name="Text Box 43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81" name="Text Box 43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82" name="Text Box 43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83" name="Text Box 43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84" name="Text Box 43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85" name="Text Box 43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86" name="Text Box 44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87" name="Text Box 44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88" name="Text Box 44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89" name="Text Box 44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90" name="Text Box 44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91" name="Text Box 44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92" name="Text Box 44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93" name="Text Box 44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94" name="Text Box 44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95" name="Text Box 44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96" name="Text Box 45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97" name="Text Box 45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98" name="Text Box 45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299" name="Text Box 45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00" name="Text Box 45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01" name="Text Box 45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02" name="Text Box 45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03" name="Text Box 45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04" name="Text Box 45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05" name="Text Box 45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06" name="Text Box 46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07" name="Text Box 46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08" name="Text Box 46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09" name="Text Box 46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10" name="Text Box 46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11" name="Text Box 46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12" name="Text Box 46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13" name="Text Box 46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14" name="Text Box 46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15" name="Text Box 46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16" name="Text Box 47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17" name="Text Box 47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18" name="Text Box 47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19" name="Text Box 47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20" name="Text Box 47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21" name="Text Box 47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22" name="Text Box 47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23" name="Text Box 47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24" name="Text Box 47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25" name="Text Box 47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26" name="Text Box 48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27" name="Text Box 48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28" name="Text Box 48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29" name="Text Box 48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30" name="Text Box 48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31" name="Text Box 48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32" name="Text Box 48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33" name="Text Box 48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34" name="Text Box 48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35" name="Text Box 48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36" name="Text Box 49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37" name="Text Box 49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38" name="Text Box 49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39" name="Text Box 49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40" name="Text Box 49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41" name="Text Box 49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42" name="Text Box 49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43" name="Text Box 49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44" name="Text Box 49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45" name="Text Box 49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46" name="Text Box 50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47" name="Text Box 50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48" name="Text Box 50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49" name="Text Box 50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50" name="Text Box 50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51" name="Text Box 50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52" name="Text Box 50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53" name="Text Box 50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54" name="Text Box 50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55" name="Text Box 50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56" name="Text Box 51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57" name="Text Box 51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58" name="Text Box 51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59" name="Text Box 51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60" name="Text Box 51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61" name="Text Box 51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62" name="Text Box 51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63" name="Text Box 51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64" name="Text Box 51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65" name="Text Box 51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66" name="Text Box 52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67" name="Text Box 52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68" name="Text Box 52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69" name="Text Box 52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70" name="Text Box 52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71" name="Text Box 52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72" name="Text Box 52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73" name="Text Box 52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74" name="Text Box 52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75" name="Text Box 52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76" name="Text Box 53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77" name="Text Box 53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78" name="Text Box 53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79" name="Text Box 53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80" name="Text Box 53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81" name="Text Box 53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82" name="Text Box 53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83" name="Text Box 53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84" name="Text Box 53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85" name="Text Box 53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86" name="Text Box 54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87" name="Text Box 54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88" name="Text Box 54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89" name="Text Box 54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90" name="Text Box 54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91" name="Text Box 54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92" name="Text Box 54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93" name="Text Box 54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94" name="Text Box 54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95" name="Text Box 54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96" name="Text Box 55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97" name="Text Box 55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98" name="Text Box 55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399" name="Text Box 55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00" name="Text Box 55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01" name="Text Box 55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02" name="Text Box 55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03" name="Text Box 55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04" name="Text Box 55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05" name="Text Box 55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06" name="Text Box 56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07" name="Text Box 56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08" name="Text Box 56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09" name="Text Box 56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10" name="Text Box 56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11" name="Text Box 56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12" name="Text Box 56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13" name="Text Box 56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14" name="Text Box 56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15" name="Text Box 56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16" name="Text Box 57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17" name="Text Box 57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18" name="Text Box 57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19" name="Text Box 57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20" name="Text Box 57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21" name="Text Box 57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22" name="Text Box 57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23" name="Text Box 57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24" name="Text Box 57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25" name="Text Box 57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26" name="Text Box 58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27" name="Text Box 58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28" name="Text Box 58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29" name="Text Box 58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30" name="Text Box 58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31" name="Text Box 58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32" name="Text Box 58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33" name="Text Box 58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34" name="Text Box 58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35" name="Text Box 58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36" name="Text Box 59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37" name="Text Box 59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38" name="Text Box 59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39" name="Text Box 59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40" name="Text Box 59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41" name="Text Box 59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42" name="Text Box 59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43" name="Text Box 59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44" name="Text Box 59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45" name="Text Box 59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46" name="Text Box 60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47" name="Text Box 60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48" name="Text Box 60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49" name="Text Box 60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50" name="Text Box 60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51" name="Text Box 60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52" name="Text Box 60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53" name="Text Box 60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54" name="Text Box 60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55" name="Text Box 60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56" name="Text Box 61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57" name="Text Box 61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58" name="Text Box 61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59" name="Text Box 61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60" name="Text Box 61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61" name="Text Box 61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62" name="Text Box 61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63" name="Text Box 61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64" name="Text Box 61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65" name="Text Box 61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66" name="Text Box 62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67" name="Text Box 62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68" name="Text Box 62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69" name="Text Box 62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70" name="Text Box 62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71" name="Text Box 62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72" name="Text Box 62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73" name="Text Box 62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74" name="Text Box 62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75" name="Text Box 62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76" name="Text Box 63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77" name="Text Box 63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78" name="Text Box 63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79" name="Text Box 63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80" name="Text Box 63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81" name="Text Box 63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82" name="Text Box 63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83" name="Text Box 63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84" name="Text Box 63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85" name="Text Box 63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86" name="Text Box 64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87" name="Text Box 64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88" name="Text Box 64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89" name="Text Box 64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90" name="Text Box 64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91" name="Text Box 64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92" name="Text Box 64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93" name="Text Box 64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94" name="Text Box 64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95" name="Text Box 64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96" name="Text Box 65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97" name="Text Box 65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98" name="Text Box 65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499" name="Text Box 65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00" name="Text Box 65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01" name="Text Box 65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02" name="Text Box 65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03" name="Text Box 65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04" name="Text Box 65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05" name="Text Box 65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06" name="Text Box 66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07" name="Text Box 66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08" name="Text Box 66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09" name="Text Box 66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10" name="Text Box 66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11" name="Text Box 66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12" name="Text Box 66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13" name="Text Box 66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14" name="Text Box 66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15" name="Text Box 66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16" name="Text Box 67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17" name="Text Box 67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18" name="Text Box 67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19" name="Text Box 67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20" name="Text Box 67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21" name="Text Box 67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22" name="Text Box 67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23" name="Text Box 67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24" name="Text Box 67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25" name="Text Box 67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26" name="Text Box 68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27" name="Text Box 68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28" name="Text Box 68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29" name="Text Box 68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30" name="Text Box 68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31" name="Text Box 68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32" name="Text Box 68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33" name="Text Box 68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34" name="Text Box 68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35" name="Text Box 68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36" name="Text Box 69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37" name="Text Box 69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38" name="Text Box 69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39" name="Text Box 69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40" name="Text Box 69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41" name="Text Box 69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42" name="Text Box 69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43" name="Text Box 69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44" name="Text Box 69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45" name="Text Box 69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46" name="Text Box 70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47" name="Text Box 70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48" name="Text Box 70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49" name="Text Box 70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50" name="Text Box 70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51" name="Text Box 70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52" name="Text Box 70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53" name="Text Box 70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54" name="Text Box 70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55" name="Text Box 70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56" name="Text Box 71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57" name="Text Box 71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58" name="Text Box 71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59" name="Text Box 71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60" name="Text Box 71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61" name="Text Box 71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62" name="Text Box 71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63" name="Text Box 71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64" name="Text Box 71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65" name="Text Box 71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66" name="Text Box 72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67" name="Text Box 72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68" name="Text Box 72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69" name="Text Box 72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70" name="Text Box 72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71" name="Text Box 72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72" name="Text Box 72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73" name="Text Box 72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74" name="Text Box 72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75" name="Text Box 72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76" name="Text Box 73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77" name="Text Box 73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78" name="Text Box 73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79" name="Text Box 73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80" name="Text Box 73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81" name="Text Box 73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82" name="Text Box 73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83" name="Text Box 73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84" name="Text Box 73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85" name="Text Box 73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86" name="Text Box 74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87" name="Text Box 74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88" name="Text Box 74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89" name="Text Box 74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90" name="Text Box 74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91" name="Text Box 74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92" name="Text Box 74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93" name="Text Box 74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94" name="Text Box 74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95" name="Text Box 74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96" name="Text Box 75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97" name="Text Box 75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98" name="Text Box 75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599" name="Text Box 75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00" name="Text Box 75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01" name="Text Box 75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02" name="Text Box 75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03" name="Text Box 75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04" name="Text Box 75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05" name="Text Box 75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06" name="Text Box 76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07" name="Text Box 76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08" name="Text Box 76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09" name="Text Box 76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10" name="Text Box 76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11" name="Text Box 76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12" name="Text Box 76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13" name="Text Box 76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14" name="Text Box 76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15" name="Text Box 76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16" name="Text Box 77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17" name="Text Box 77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18" name="Text Box 77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19" name="Text Box 38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20" name="Text Box 38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21" name="Text Box 38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22" name="Text Box 39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23" name="Text Box 39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24" name="Text Box 39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25" name="Text Box 39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26" name="Text Box 39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27" name="Text Box 39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28" name="Text Box 39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29" name="Text Box 39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30" name="Text Box 39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31" name="Text Box 39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32" name="Text Box 40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33" name="Text Box 40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34" name="Text Box 40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35" name="Text Box 40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36" name="Text Box 40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37" name="Text Box 40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38" name="Text Box 40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39" name="Text Box 40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40" name="Text Box 40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41" name="Text Box 40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42" name="Text Box 41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43" name="Text Box 41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44" name="Text Box 41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45" name="Text Box 41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46" name="Text Box 41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47" name="Text Box 41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48" name="Text Box 41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49" name="Text Box 41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50" name="Text Box 41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51" name="Text Box 41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52" name="Text Box 42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53" name="Text Box 42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54" name="Text Box 42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55" name="Text Box 42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56" name="Text Box 42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57" name="Text Box 42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58" name="Text Box 42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59" name="Text Box 42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60" name="Text Box 42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61" name="Text Box 42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62" name="Text Box 43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63" name="Text Box 43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64" name="Text Box 43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65" name="Text Box 43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66" name="Text Box 43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67" name="Text Box 43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68" name="Text Box 43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69" name="Text Box 43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70" name="Text Box 43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71" name="Text Box 43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72" name="Text Box 44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73" name="Text Box 44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74" name="Text Box 44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75" name="Text Box 44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76" name="Text Box 44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77" name="Text Box 44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78" name="Text Box 44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79" name="Text Box 44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80" name="Text Box 44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81" name="Text Box 44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82" name="Text Box 45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83" name="Text Box 45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84" name="Text Box 45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85" name="Text Box 45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86" name="Text Box 45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87" name="Text Box 45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88" name="Text Box 45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89" name="Text Box 45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90" name="Text Box 45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91" name="Text Box 45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92" name="Text Box 46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93" name="Text Box 46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94" name="Text Box 46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95" name="Text Box 46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96" name="Text Box 46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97" name="Text Box 46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98" name="Text Box 46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699" name="Text Box 46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00" name="Text Box 46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01" name="Text Box 46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02" name="Text Box 47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03" name="Text Box 47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04" name="Text Box 47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05" name="Text Box 47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06" name="Text Box 47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07" name="Text Box 47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08" name="Text Box 47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09" name="Text Box 47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10" name="Text Box 47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11" name="Text Box 47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12" name="Text Box 48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13" name="Text Box 48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14" name="Text Box 48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15" name="Text Box 48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16" name="Text Box 48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17" name="Text Box 48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18" name="Text Box 48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19" name="Text Box 48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20" name="Text Box 48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21" name="Text Box 48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22" name="Text Box 49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23" name="Text Box 49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24" name="Text Box 49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25" name="Text Box 49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26" name="Text Box 49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27" name="Text Box 49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28" name="Text Box 49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29" name="Text Box 49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30" name="Text Box 49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31" name="Text Box 49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32" name="Text Box 50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33" name="Text Box 50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34" name="Text Box 50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35" name="Text Box 50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36" name="Text Box 50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37" name="Text Box 50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38" name="Text Box 50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39" name="Text Box 50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40" name="Text Box 50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41" name="Text Box 50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42" name="Text Box 51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43" name="Text Box 51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44" name="Text Box 51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45" name="Text Box 51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46" name="Text Box 51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47" name="Text Box 51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48" name="Text Box 51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49" name="Text Box 51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50" name="Text Box 51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51" name="Text Box 51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52" name="Text Box 52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53" name="Text Box 52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54" name="Text Box 52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55" name="Text Box 52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56" name="Text Box 52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57" name="Text Box 52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58" name="Text Box 52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59" name="Text Box 52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60" name="Text Box 52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61" name="Text Box 52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62" name="Text Box 53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63" name="Text Box 53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64" name="Text Box 53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65" name="Text Box 53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66" name="Text Box 53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67" name="Text Box 53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68" name="Text Box 53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69" name="Text Box 53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70" name="Text Box 53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71" name="Text Box 53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72" name="Text Box 54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73" name="Text Box 54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74" name="Text Box 54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75" name="Text Box 54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76" name="Text Box 54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77" name="Text Box 54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78" name="Text Box 54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79" name="Text Box 54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80" name="Text Box 54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81" name="Text Box 54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82" name="Text Box 55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83" name="Text Box 55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84" name="Text Box 55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85" name="Text Box 55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86" name="Text Box 55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87" name="Text Box 55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88" name="Text Box 55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89" name="Text Box 55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90" name="Text Box 55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91" name="Text Box 55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92" name="Text Box 56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93" name="Text Box 56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94" name="Text Box 56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95" name="Text Box 56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96" name="Text Box 56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97" name="Text Box 56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98" name="Text Box 56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799" name="Text Box 56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00" name="Text Box 56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01" name="Text Box 56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02" name="Text Box 57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03" name="Text Box 57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04" name="Text Box 57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05" name="Text Box 57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06" name="Text Box 57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07" name="Text Box 57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08" name="Text Box 57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09" name="Text Box 57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10" name="Text Box 57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11" name="Text Box 57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12" name="Text Box 58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13" name="Text Box 58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14" name="Text Box 58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15" name="Text Box 58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16" name="Text Box 58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17" name="Text Box 58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18" name="Text Box 58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19" name="Text Box 58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20" name="Text Box 58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21" name="Text Box 58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22" name="Text Box 59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23" name="Text Box 59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24" name="Text Box 59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25" name="Text Box 59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26" name="Text Box 59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27" name="Text Box 59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28" name="Text Box 59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29" name="Text Box 59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30" name="Text Box 59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31" name="Text Box 59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32" name="Text Box 60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33" name="Text Box 60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34" name="Text Box 60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35" name="Text Box 60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36" name="Text Box 60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37" name="Text Box 60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38" name="Text Box 60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39" name="Text Box 60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40" name="Text Box 60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41" name="Text Box 60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42" name="Text Box 61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43" name="Text Box 61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44" name="Text Box 61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45" name="Text Box 61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46" name="Text Box 61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47" name="Text Box 61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48" name="Text Box 61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49" name="Text Box 61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50" name="Text Box 61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51" name="Text Box 61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52" name="Text Box 62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53" name="Text Box 62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54" name="Text Box 62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55" name="Text Box 62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56" name="Text Box 62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57" name="Text Box 62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58" name="Text Box 62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59" name="Text Box 62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60" name="Text Box 62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61" name="Text Box 62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62" name="Text Box 63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63" name="Text Box 63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64" name="Text Box 63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65" name="Text Box 63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66" name="Text Box 63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67" name="Text Box 63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68" name="Text Box 63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69" name="Text Box 63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70" name="Text Box 63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71" name="Text Box 63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72" name="Text Box 64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73" name="Text Box 64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74" name="Text Box 64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75" name="Text Box 64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76" name="Text Box 64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77" name="Text Box 64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78" name="Text Box 64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79" name="Text Box 64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80" name="Text Box 64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81" name="Text Box 64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82" name="Text Box 65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83" name="Text Box 65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84" name="Text Box 65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85" name="Text Box 65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86" name="Text Box 65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87" name="Text Box 65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88" name="Text Box 65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89" name="Text Box 65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90" name="Text Box 65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91" name="Text Box 65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92" name="Text Box 66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93" name="Text Box 66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94" name="Text Box 66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95" name="Text Box 66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96" name="Text Box 66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97" name="Text Box 66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98" name="Text Box 66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899" name="Text Box 66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00" name="Text Box 66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01" name="Text Box 66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02" name="Text Box 67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03" name="Text Box 67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04" name="Text Box 67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05" name="Text Box 67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06" name="Text Box 67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07" name="Text Box 67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08" name="Text Box 67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09" name="Text Box 67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10" name="Text Box 67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11" name="Text Box 67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12" name="Text Box 68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13" name="Text Box 68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14" name="Text Box 68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15" name="Text Box 68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16" name="Text Box 68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17" name="Text Box 68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18" name="Text Box 68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19" name="Text Box 68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20" name="Text Box 68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21" name="Text Box 68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22" name="Text Box 69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23" name="Text Box 69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24" name="Text Box 69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25" name="Text Box 69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26" name="Text Box 69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27" name="Text Box 69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28" name="Text Box 69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29" name="Text Box 69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30" name="Text Box 69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31" name="Text Box 69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32" name="Text Box 70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33" name="Text Box 70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34" name="Text Box 70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35" name="Text Box 70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36" name="Text Box 70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37" name="Text Box 70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38" name="Text Box 70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39" name="Text Box 70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40" name="Text Box 70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41" name="Text Box 70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42" name="Text Box 71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43" name="Text Box 71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44" name="Text Box 71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45" name="Text Box 71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46" name="Text Box 71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47" name="Text Box 71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48" name="Text Box 71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49" name="Text Box 71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50" name="Text Box 71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51" name="Text Box 71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52" name="Text Box 72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53" name="Text Box 72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54" name="Text Box 72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55" name="Text Box 72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56" name="Text Box 72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57" name="Text Box 72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58" name="Text Box 72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59" name="Text Box 72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60" name="Text Box 72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61" name="Text Box 72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62" name="Text Box 73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63" name="Text Box 73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64" name="Text Box 73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65" name="Text Box 73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66" name="Text Box 73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67" name="Text Box 73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68" name="Text Box 73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69" name="Text Box 73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70" name="Text Box 73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71" name="Text Box 73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72" name="Text Box 74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73" name="Text Box 74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74" name="Text Box 74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75" name="Text Box 74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76" name="Text Box 74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77" name="Text Box 74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78" name="Text Box 74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79" name="Text Box 74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80" name="Text Box 74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81" name="Text Box 74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82" name="Text Box 75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83" name="Text Box 75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84" name="Text Box 75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85" name="Text Box 75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86" name="Text Box 75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87" name="Text Box 75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88" name="Text Box 75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89" name="Text Box 75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90" name="Text Box 75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91" name="Text Box 75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92" name="Text Box 76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93" name="Text Box 76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94" name="Text Box 76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95" name="Text Box 76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96" name="Text Box 76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97" name="Text Box 76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98" name="Text Box 76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6999" name="Text Box 76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00" name="Text Box 76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01" name="Text Box 76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02" name="Text Box 77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03" name="Text Box 77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04" name="Text Box 38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05" name="Text Box 38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06" name="Text Box 38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07" name="Text Box 39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08" name="Text Box 39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09" name="Text Box 39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10" name="Text Box 39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11" name="Text Box 39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12" name="Text Box 39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13" name="Text Box 39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14" name="Text Box 39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15" name="Text Box 39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16" name="Text Box 39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17" name="Text Box 40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18" name="Text Box 40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19" name="Text Box 40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20" name="Text Box 40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21" name="Text Box 40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22" name="Text Box 40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23" name="Text Box 40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24" name="Text Box 40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25" name="Text Box 40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26" name="Text Box 40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27" name="Text Box 41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28" name="Text Box 41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29" name="Text Box 41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30" name="Text Box 41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31" name="Text Box 41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32" name="Text Box 41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33" name="Text Box 41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34" name="Text Box 41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35" name="Text Box 41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36" name="Text Box 41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37" name="Text Box 42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38" name="Text Box 42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39" name="Text Box 42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40" name="Text Box 42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41" name="Text Box 42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42" name="Text Box 42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43" name="Text Box 42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44" name="Text Box 42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45" name="Text Box 42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46" name="Text Box 42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47" name="Text Box 43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48" name="Text Box 43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49" name="Text Box 43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50" name="Text Box 43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51" name="Text Box 43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52" name="Text Box 43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53" name="Text Box 43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54" name="Text Box 43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55" name="Text Box 43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56" name="Text Box 43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57" name="Text Box 44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58" name="Text Box 44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59" name="Text Box 44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60" name="Text Box 44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61" name="Text Box 44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62" name="Text Box 44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63" name="Text Box 44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64" name="Text Box 44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65" name="Text Box 44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66" name="Text Box 44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67" name="Text Box 45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68" name="Text Box 45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69" name="Text Box 45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70" name="Text Box 45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71" name="Text Box 45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72" name="Text Box 45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73" name="Text Box 45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74" name="Text Box 45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75" name="Text Box 45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76" name="Text Box 45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77" name="Text Box 46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78" name="Text Box 46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79" name="Text Box 46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80" name="Text Box 46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81" name="Text Box 46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82" name="Text Box 46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83" name="Text Box 46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84" name="Text Box 46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85" name="Text Box 46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86" name="Text Box 46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87" name="Text Box 47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88" name="Text Box 47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89" name="Text Box 47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90" name="Text Box 47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91" name="Text Box 47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92" name="Text Box 47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93" name="Text Box 47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94" name="Text Box 47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95" name="Text Box 47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96" name="Text Box 47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97" name="Text Box 48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98" name="Text Box 48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099" name="Text Box 48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00" name="Text Box 48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01" name="Text Box 48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02" name="Text Box 48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03" name="Text Box 48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04" name="Text Box 48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05" name="Text Box 48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06" name="Text Box 48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07" name="Text Box 49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08" name="Text Box 49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09" name="Text Box 49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10" name="Text Box 49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11" name="Text Box 49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12" name="Text Box 49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13" name="Text Box 49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14" name="Text Box 49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15" name="Text Box 49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16" name="Text Box 49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17" name="Text Box 50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18" name="Text Box 50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19" name="Text Box 50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20" name="Text Box 50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21" name="Text Box 50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22" name="Text Box 50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23" name="Text Box 50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24" name="Text Box 50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25" name="Text Box 50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26" name="Text Box 50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27" name="Text Box 51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28" name="Text Box 51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29" name="Text Box 51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30" name="Text Box 51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31" name="Text Box 51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32" name="Text Box 51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33" name="Text Box 51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34" name="Text Box 51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35" name="Text Box 51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36" name="Text Box 51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37" name="Text Box 52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38" name="Text Box 52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39" name="Text Box 52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40" name="Text Box 52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41" name="Text Box 52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42" name="Text Box 52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43" name="Text Box 52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44" name="Text Box 52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45" name="Text Box 52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46" name="Text Box 52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47" name="Text Box 53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48" name="Text Box 53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49" name="Text Box 53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50" name="Text Box 53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51" name="Text Box 53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52" name="Text Box 53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53" name="Text Box 53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54" name="Text Box 53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55" name="Text Box 53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56" name="Text Box 53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57" name="Text Box 54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58" name="Text Box 54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59" name="Text Box 54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60" name="Text Box 54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61" name="Text Box 54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62" name="Text Box 54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63" name="Text Box 54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64" name="Text Box 54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65" name="Text Box 54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66" name="Text Box 54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67" name="Text Box 55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68" name="Text Box 55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69" name="Text Box 55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70" name="Text Box 55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71" name="Text Box 55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72" name="Text Box 55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73" name="Text Box 55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74" name="Text Box 55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75" name="Text Box 55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76" name="Text Box 55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77" name="Text Box 56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78" name="Text Box 56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79" name="Text Box 56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80" name="Text Box 56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81" name="Text Box 56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82" name="Text Box 56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83" name="Text Box 56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84" name="Text Box 56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85" name="Text Box 56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86" name="Text Box 56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87" name="Text Box 57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88" name="Text Box 57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89" name="Text Box 57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90" name="Text Box 57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91" name="Text Box 57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92" name="Text Box 57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93" name="Text Box 57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94" name="Text Box 57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95" name="Text Box 57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96" name="Text Box 57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97" name="Text Box 58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98" name="Text Box 58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199" name="Text Box 58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00" name="Text Box 58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01" name="Text Box 58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02" name="Text Box 58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03" name="Text Box 58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04" name="Text Box 58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05" name="Text Box 58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06" name="Text Box 58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07" name="Text Box 59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08" name="Text Box 59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09" name="Text Box 59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10" name="Text Box 59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11" name="Text Box 59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12" name="Text Box 59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13" name="Text Box 59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14" name="Text Box 59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15" name="Text Box 59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16" name="Text Box 59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17" name="Text Box 60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18" name="Text Box 60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19" name="Text Box 60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20" name="Text Box 60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21" name="Text Box 60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22" name="Text Box 60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23" name="Text Box 60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24" name="Text Box 60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25" name="Text Box 60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26" name="Text Box 60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27" name="Text Box 61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28" name="Text Box 61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29" name="Text Box 61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30" name="Text Box 61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31" name="Text Box 61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32" name="Text Box 61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33" name="Text Box 61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34" name="Text Box 61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35" name="Text Box 61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36" name="Text Box 61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37" name="Text Box 62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38" name="Text Box 62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39" name="Text Box 62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40" name="Text Box 62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41" name="Text Box 62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42" name="Text Box 62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43" name="Text Box 62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44" name="Text Box 62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45" name="Text Box 62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46" name="Text Box 62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47" name="Text Box 63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48" name="Text Box 63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49" name="Text Box 63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50" name="Text Box 63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51" name="Text Box 63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52" name="Text Box 63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53" name="Text Box 63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54" name="Text Box 63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55" name="Text Box 63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56" name="Text Box 63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57" name="Text Box 64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58" name="Text Box 64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59" name="Text Box 64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60" name="Text Box 64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61" name="Text Box 64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62" name="Text Box 64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63" name="Text Box 64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64" name="Text Box 64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65" name="Text Box 64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66" name="Text Box 64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67" name="Text Box 65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68" name="Text Box 65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69" name="Text Box 65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70" name="Text Box 65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71" name="Text Box 65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72" name="Text Box 65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73" name="Text Box 65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74" name="Text Box 65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75" name="Text Box 65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76" name="Text Box 65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77" name="Text Box 66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78" name="Text Box 66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79" name="Text Box 66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80" name="Text Box 66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81" name="Text Box 66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82" name="Text Box 66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83" name="Text Box 66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84" name="Text Box 66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85" name="Text Box 66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86" name="Text Box 66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87" name="Text Box 67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88" name="Text Box 67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89" name="Text Box 67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90" name="Text Box 67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91" name="Text Box 67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92" name="Text Box 67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93" name="Text Box 67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94" name="Text Box 67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95" name="Text Box 67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96" name="Text Box 67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97" name="Text Box 68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98" name="Text Box 68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299" name="Text Box 68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00" name="Text Box 68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01" name="Text Box 68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02" name="Text Box 68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03" name="Text Box 68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04" name="Text Box 68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05" name="Text Box 68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06" name="Text Box 68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07" name="Text Box 69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08" name="Text Box 69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09" name="Text Box 69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10" name="Text Box 69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11" name="Text Box 69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12" name="Text Box 69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13" name="Text Box 69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14" name="Text Box 69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15" name="Text Box 69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16" name="Text Box 69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17" name="Text Box 70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18" name="Text Box 70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19" name="Text Box 70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20" name="Text Box 70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21" name="Text Box 70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22" name="Text Box 70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23" name="Text Box 70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24" name="Text Box 70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25" name="Text Box 70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26" name="Text Box 70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27" name="Text Box 71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28" name="Text Box 71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29" name="Text Box 71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30" name="Text Box 71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31" name="Text Box 71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32" name="Text Box 71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33" name="Text Box 71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34" name="Text Box 71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35" name="Text Box 71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36" name="Text Box 71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37" name="Text Box 72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38" name="Text Box 72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39" name="Text Box 72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40" name="Text Box 72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41" name="Text Box 72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42" name="Text Box 72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43" name="Text Box 72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44" name="Text Box 72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45" name="Text Box 72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46" name="Text Box 72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47" name="Text Box 73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48" name="Text Box 73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49" name="Text Box 73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50" name="Text Box 73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51" name="Text Box 73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52" name="Text Box 73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53" name="Text Box 73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54" name="Text Box 73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55" name="Text Box 73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56" name="Text Box 73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57" name="Text Box 74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58" name="Text Box 74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59" name="Text Box 74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60" name="Text Box 74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61" name="Text Box 74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62" name="Text Box 74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63" name="Text Box 74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64" name="Text Box 74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65" name="Text Box 74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66" name="Text Box 74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67" name="Text Box 75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68" name="Text Box 75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69" name="Text Box 75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70" name="Text Box 75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71" name="Text Box 75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72" name="Text Box 75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73" name="Text Box 75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74" name="Text Box 75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75" name="Text Box 75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76" name="Text Box 75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77" name="Text Box 76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78" name="Text Box 76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79" name="Text Box 76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80" name="Text Box 76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81" name="Text Box 76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82" name="Text Box 76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83" name="Text Box 76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84" name="Text Box 76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85" name="Text Box 76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86" name="Text Box 76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87" name="Text Box 77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88" name="Text Box 77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89" name="Text Box 77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90" name="Text Box 38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91" name="Text Box 38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92" name="Text Box 38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93" name="Text Box 39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94" name="Text Box 39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95" name="Text Box 39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96" name="Text Box 39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97" name="Text Box 39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98" name="Text Box 39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399" name="Text Box 39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00" name="Text Box 39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01" name="Text Box 39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02" name="Text Box 39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03" name="Text Box 40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04" name="Text Box 40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05" name="Text Box 40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06" name="Text Box 40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07" name="Text Box 40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08" name="Text Box 40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09" name="Text Box 40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10" name="Text Box 40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11" name="Text Box 40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12" name="Text Box 40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13" name="Text Box 41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14" name="Text Box 41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15" name="Text Box 41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16" name="Text Box 41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17" name="Text Box 41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18" name="Text Box 41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19" name="Text Box 41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20" name="Text Box 41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21" name="Text Box 41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22" name="Text Box 41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23" name="Text Box 42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24" name="Text Box 42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25" name="Text Box 42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26" name="Text Box 42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27" name="Text Box 42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28" name="Text Box 42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29" name="Text Box 42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30" name="Text Box 42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31" name="Text Box 42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32" name="Text Box 42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33" name="Text Box 43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34" name="Text Box 43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35" name="Text Box 43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36" name="Text Box 43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37" name="Text Box 43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38" name="Text Box 43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39" name="Text Box 43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40" name="Text Box 43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41" name="Text Box 43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42" name="Text Box 43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43" name="Text Box 44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44" name="Text Box 44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45" name="Text Box 44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46" name="Text Box 44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47" name="Text Box 44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48" name="Text Box 44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49" name="Text Box 44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50" name="Text Box 44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51" name="Text Box 44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52" name="Text Box 44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53" name="Text Box 45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54" name="Text Box 45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55" name="Text Box 45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56" name="Text Box 45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57" name="Text Box 45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58" name="Text Box 45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59" name="Text Box 45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60" name="Text Box 45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61" name="Text Box 45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62" name="Text Box 45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63" name="Text Box 46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64" name="Text Box 46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65" name="Text Box 46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66" name="Text Box 46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67" name="Text Box 46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68" name="Text Box 46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69" name="Text Box 46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70" name="Text Box 46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71" name="Text Box 46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72" name="Text Box 46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73" name="Text Box 47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74" name="Text Box 47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75" name="Text Box 47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76" name="Text Box 47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77" name="Text Box 47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78" name="Text Box 47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79" name="Text Box 47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80" name="Text Box 47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81" name="Text Box 47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82" name="Text Box 47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83" name="Text Box 48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84" name="Text Box 48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85" name="Text Box 48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86" name="Text Box 48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87" name="Text Box 48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88" name="Text Box 48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89" name="Text Box 48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90" name="Text Box 48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91" name="Text Box 48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92" name="Text Box 48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93" name="Text Box 49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94" name="Text Box 49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95" name="Text Box 49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96" name="Text Box 49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97" name="Text Box 49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98" name="Text Box 49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499" name="Text Box 49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00" name="Text Box 49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01" name="Text Box 49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02" name="Text Box 49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03" name="Text Box 50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04" name="Text Box 50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05" name="Text Box 50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06" name="Text Box 50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07" name="Text Box 50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08" name="Text Box 50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09" name="Text Box 50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10" name="Text Box 50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11" name="Text Box 50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12" name="Text Box 50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13" name="Text Box 51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14" name="Text Box 51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15" name="Text Box 51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16" name="Text Box 51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17" name="Text Box 51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18" name="Text Box 51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19" name="Text Box 51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20" name="Text Box 51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21" name="Text Box 51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22" name="Text Box 51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23" name="Text Box 52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24" name="Text Box 52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25" name="Text Box 52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26" name="Text Box 52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27" name="Text Box 52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28" name="Text Box 52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29" name="Text Box 52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30" name="Text Box 52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31" name="Text Box 52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32" name="Text Box 52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33" name="Text Box 53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34" name="Text Box 53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35" name="Text Box 53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36" name="Text Box 53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37" name="Text Box 53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38" name="Text Box 53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39" name="Text Box 53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40" name="Text Box 53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41" name="Text Box 53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42" name="Text Box 53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43" name="Text Box 54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44" name="Text Box 54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45" name="Text Box 54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46" name="Text Box 54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47" name="Text Box 54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48" name="Text Box 54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49" name="Text Box 54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50" name="Text Box 54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51" name="Text Box 54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52" name="Text Box 54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53" name="Text Box 55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54" name="Text Box 55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55" name="Text Box 55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56" name="Text Box 55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57" name="Text Box 55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58" name="Text Box 55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59" name="Text Box 55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60" name="Text Box 55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61" name="Text Box 55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62" name="Text Box 55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63" name="Text Box 56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64" name="Text Box 56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65" name="Text Box 56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66" name="Text Box 56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67" name="Text Box 56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68" name="Text Box 56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69" name="Text Box 56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70" name="Text Box 56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71" name="Text Box 56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72" name="Text Box 56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73" name="Text Box 57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74" name="Text Box 57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75" name="Text Box 57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76" name="Text Box 57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77" name="Text Box 57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78" name="Text Box 57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79" name="Text Box 57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80" name="Text Box 57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81" name="Text Box 57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82" name="Text Box 57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83" name="Text Box 58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84" name="Text Box 58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85" name="Text Box 58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86" name="Text Box 58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87" name="Text Box 58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88" name="Text Box 58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89" name="Text Box 58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90" name="Text Box 58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91" name="Text Box 58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92" name="Text Box 58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93" name="Text Box 59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94" name="Text Box 59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95" name="Text Box 59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96" name="Text Box 59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97" name="Text Box 59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98" name="Text Box 59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599" name="Text Box 59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00" name="Text Box 59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01" name="Text Box 59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02" name="Text Box 59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03" name="Text Box 60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04" name="Text Box 60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05" name="Text Box 60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06" name="Text Box 60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07" name="Text Box 60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08" name="Text Box 60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09" name="Text Box 60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10" name="Text Box 60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11" name="Text Box 60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12" name="Text Box 60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13" name="Text Box 61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14" name="Text Box 61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15" name="Text Box 61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16" name="Text Box 61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17" name="Text Box 61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18" name="Text Box 61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19" name="Text Box 61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20" name="Text Box 61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21" name="Text Box 61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22" name="Text Box 61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23" name="Text Box 62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24" name="Text Box 62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25" name="Text Box 62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26" name="Text Box 62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27" name="Text Box 62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28" name="Text Box 62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29" name="Text Box 62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30" name="Text Box 62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31" name="Text Box 62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32" name="Text Box 62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33" name="Text Box 63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34" name="Text Box 63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35" name="Text Box 63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36" name="Text Box 63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37" name="Text Box 63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38" name="Text Box 63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39" name="Text Box 63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40" name="Text Box 63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41" name="Text Box 63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42" name="Text Box 63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43" name="Text Box 64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44" name="Text Box 64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45" name="Text Box 64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46" name="Text Box 64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47" name="Text Box 64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48" name="Text Box 64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49" name="Text Box 64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50" name="Text Box 64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51" name="Text Box 64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52" name="Text Box 64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53" name="Text Box 65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54" name="Text Box 65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55" name="Text Box 65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56" name="Text Box 65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57" name="Text Box 65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58" name="Text Box 65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59" name="Text Box 65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60" name="Text Box 65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61" name="Text Box 65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62" name="Text Box 65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63" name="Text Box 66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64" name="Text Box 66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65" name="Text Box 66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66" name="Text Box 66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67" name="Text Box 66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68" name="Text Box 66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69" name="Text Box 66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70" name="Text Box 66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71" name="Text Box 66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72" name="Text Box 66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73" name="Text Box 67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74" name="Text Box 67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75" name="Text Box 67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76" name="Text Box 67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77" name="Text Box 67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78" name="Text Box 67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79" name="Text Box 67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80" name="Text Box 67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81" name="Text Box 67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82" name="Text Box 67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83" name="Text Box 68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84" name="Text Box 68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85" name="Text Box 68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86" name="Text Box 68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87" name="Text Box 68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88" name="Text Box 68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89" name="Text Box 68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90" name="Text Box 68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91" name="Text Box 68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92" name="Text Box 68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93" name="Text Box 69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94" name="Text Box 69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95" name="Text Box 69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96" name="Text Box 69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97" name="Text Box 69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98" name="Text Box 69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699" name="Text Box 69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00" name="Text Box 69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01" name="Text Box 69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02" name="Text Box 69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03" name="Text Box 70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04" name="Text Box 70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05" name="Text Box 70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06" name="Text Box 70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07" name="Text Box 70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08" name="Text Box 70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09" name="Text Box 70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10" name="Text Box 70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11" name="Text Box 70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12" name="Text Box 70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13" name="Text Box 71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14" name="Text Box 71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15" name="Text Box 71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16" name="Text Box 71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17" name="Text Box 71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18" name="Text Box 71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19" name="Text Box 71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20" name="Text Box 71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21" name="Text Box 71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22" name="Text Box 71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23" name="Text Box 72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24" name="Text Box 72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25" name="Text Box 72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26" name="Text Box 72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27" name="Text Box 72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28" name="Text Box 72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29" name="Text Box 72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30" name="Text Box 72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31" name="Text Box 72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32" name="Text Box 72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33" name="Text Box 73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34" name="Text Box 73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35" name="Text Box 73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36" name="Text Box 73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37" name="Text Box 73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38" name="Text Box 73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39" name="Text Box 73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40" name="Text Box 73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41" name="Text Box 73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42" name="Text Box 73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43" name="Text Box 74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44" name="Text Box 74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45" name="Text Box 74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46" name="Text Box 74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47" name="Text Box 74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48" name="Text Box 74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49" name="Text Box 74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50" name="Text Box 74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51" name="Text Box 74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52" name="Text Box 74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53" name="Text Box 75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54" name="Text Box 75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55" name="Text Box 75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56" name="Text Box 75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57" name="Text Box 75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58" name="Text Box 75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59" name="Text Box 75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60" name="Text Box 75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61" name="Text Box 75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62" name="Text Box 75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63" name="Text Box 76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64" name="Text Box 76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65" name="Text Box 76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66" name="Text Box 76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67" name="Text Box 76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68" name="Text Box 76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69" name="Text Box 76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70" name="Text Box 76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71" name="Text Box 76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72" name="Text Box 76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73" name="Text Box 77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74" name="Text Box 77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209550</xdr:colOff>
      <xdr:row>692</xdr:row>
      <xdr:rowOff>0</xdr:rowOff>
    </xdr:from>
    <xdr:ext cx="114300" cy="310586"/>
    <xdr:sp macro="" textlink="">
      <xdr:nvSpPr>
        <xdr:cNvPr id="7775" name="Text Box 772"/>
        <xdr:cNvSpPr txBox="1">
          <a:spLocks noChangeArrowheads="1"/>
        </xdr:cNvSpPr>
      </xdr:nvSpPr>
      <xdr:spPr bwMode="auto">
        <a:xfrm>
          <a:off x="689610" y="381891540"/>
          <a:ext cx="114300" cy="31058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7776" name="Text Box 772"/>
        <xdr:cNvSpPr txBox="1">
          <a:spLocks noChangeArrowheads="1"/>
        </xdr:cNvSpPr>
      </xdr:nvSpPr>
      <xdr:spPr bwMode="auto">
        <a:xfrm>
          <a:off x="689610" y="381891540"/>
          <a:ext cx="114300" cy="514350"/>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7777" name="Text Box 772"/>
        <xdr:cNvSpPr txBox="1">
          <a:spLocks noChangeArrowheads="1"/>
        </xdr:cNvSpPr>
      </xdr:nvSpPr>
      <xdr:spPr bwMode="auto">
        <a:xfrm>
          <a:off x="689610" y="381891540"/>
          <a:ext cx="114300" cy="514350"/>
        </a:xfrm>
        <a:prstGeom prst="rect">
          <a:avLst/>
        </a:prstGeom>
        <a:noFill/>
        <a:ln w="9525">
          <a:noFill/>
          <a:miter lim="800000"/>
          <a:headEnd/>
          <a:tailEnd/>
        </a:ln>
      </xdr:spPr>
    </xdr:sp>
    <xdr:clientData/>
  </xdr:oneCellAnchor>
  <xdr:oneCellAnchor>
    <xdr:from>
      <xdr:col>1</xdr:col>
      <xdr:colOff>209550</xdr:colOff>
      <xdr:row>692</xdr:row>
      <xdr:rowOff>0</xdr:rowOff>
    </xdr:from>
    <xdr:ext cx="114300" cy="310586"/>
    <xdr:sp macro="" textlink="">
      <xdr:nvSpPr>
        <xdr:cNvPr id="7778" name="Text Box 772"/>
        <xdr:cNvSpPr txBox="1">
          <a:spLocks noChangeArrowheads="1"/>
        </xdr:cNvSpPr>
      </xdr:nvSpPr>
      <xdr:spPr bwMode="auto">
        <a:xfrm>
          <a:off x="689610" y="381891540"/>
          <a:ext cx="114300" cy="31058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7779" name="Text Box 772"/>
        <xdr:cNvSpPr txBox="1">
          <a:spLocks noChangeArrowheads="1"/>
        </xdr:cNvSpPr>
      </xdr:nvSpPr>
      <xdr:spPr bwMode="auto">
        <a:xfrm>
          <a:off x="689610" y="381891540"/>
          <a:ext cx="114300" cy="514350"/>
        </a:xfrm>
        <a:prstGeom prst="rect">
          <a:avLst/>
        </a:prstGeom>
        <a:noFill/>
        <a:ln w="9525">
          <a:noFill/>
          <a:miter lim="800000"/>
          <a:headEnd/>
          <a:tailEnd/>
        </a:ln>
      </xdr:spPr>
    </xdr:sp>
    <xdr:clientData/>
  </xdr:oneCellAnchor>
  <xdr:oneCellAnchor>
    <xdr:from>
      <xdr:col>1</xdr:col>
      <xdr:colOff>209550</xdr:colOff>
      <xdr:row>692</xdr:row>
      <xdr:rowOff>0</xdr:rowOff>
    </xdr:from>
    <xdr:ext cx="114300" cy="310586"/>
    <xdr:sp macro="" textlink="">
      <xdr:nvSpPr>
        <xdr:cNvPr id="7780" name="Text Box 772"/>
        <xdr:cNvSpPr txBox="1">
          <a:spLocks noChangeArrowheads="1"/>
        </xdr:cNvSpPr>
      </xdr:nvSpPr>
      <xdr:spPr bwMode="auto">
        <a:xfrm>
          <a:off x="689610" y="381891540"/>
          <a:ext cx="114300" cy="31058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7781" name="Text Box 772"/>
        <xdr:cNvSpPr txBox="1">
          <a:spLocks noChangeArrowheads="1"/>
        </xdr:cNvSpPr>
      </xdr:nvSpPr>
      <xdr:spPr bwMode="auto">
        <a:xfrm>
          <a:off x="689610" y="381891540"/>
          <a:ext cx="114300" cy="514350"/>
        </a:xfrm>
        <a:prstGeom prst="rect">
          <a:avLst/>
        </a:prstGeom>
        <a:noFill/>
        <a:ln w="9525">
          <a:noFill/>
          <a:miter lim="800000"/>
          <a:headEnd/>
          <a:tailEnd/>
        </a:ln>
      </xdr:spPr>
    </xdr:sp>
    <xdr:clientData/>
  </xdr:oneCellAnchor>
  <xdr:oneCellAnchor>
    <xdr:from>
      <xdr:col>1</xdr:col>
      <xdr:colOff>209550</xdr:colOff>
      <xdr:row>692</xdr:row>
      <xdr:rowOff>0</xdr:rowOff>
    </xdr:from>
    <xdr:ext cx="114300" cy="310586"/>
    <xdr:sp macro="" textlink="">
      <xdr:nvSpPr>
        <xdr:cNvPr id="7782" name="Text Box 772"/>
        <xdr:cNvSpPr txBox="1">
          <a:spLocks noChangeArrowheads="1"/>
        </xdr:cNvSpPr>
      </xdr:nvSpPr>
      <xdr:spPr bwMode="auto">
        <a:xfrm>
          <a:off x="689610" y="381891540"/>
          <a:ext cx="114300" cy="31058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7783" name="Text Box 772"/>
        <xdr:cNvSpPr txBox="1">
          <a:spLocks noChangeArrowheads="1"/>
        </xdr:cNvSpPr>
      </xdr:nvSpPr>
      <xdr:spPr bwMode="auto">
        <a:xfrm>
          <a:off x="689610" y="381891540"/>
          <a:ext cx="114300" cy="514350"/>
        </a:xfrm>
        <a:prstGeom prst="rect">
          <a:avLst/>
        </a:prstGeom>
        <a:noFill/>
        <a:ln w="9525">
          <a:noFill/>
          <a:miter lim="800000"/>
          <a:headEnd/>
          <a:tailEnd/>
        </a:ln>
      </xdr:spPr>
    </xdr:sp>
    <xdr:clientData/>
  </xdr:oneCellAnchor>
  <xdr:oneCellAnchor>
    <xdr:from>
      <xdr:col>1</xdr:col>
      <xdr:colOff>0</xdr:colOff>
      <xdr:row>692</xdr:row>
      <xdr:rowOff>0</xdr:rowOff>
    </xdr:from>
    <xdr:ext cx="104775" cy="66675"/>
    <xdr:sp macro="" textlink="" fLocksText="0">
      <xdr:nvSpPr>
        <xdr:cNvPr id="7784" name="Text Box 38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85" name="Text Box 38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86" name="Text Box 38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87" name="Text Box 39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88" name="Text Box 39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89" name="Text Box 39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90" name="Text Box 39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91" name="Text Box 39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92" name="Text Box 39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93" name="Text Box 39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94" name="Text Box 39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95" name="Text Box 39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96" name="Text Box 39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97" name="Text Box 40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98" name="Text Box 40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799" name="Text Box 40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00" name="Text Box 40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01" name="Text Box 40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02" name="Text Box 40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03" name="Text Box 40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04" name="Text Box 40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05" name="Text Box 40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06" name="Text Box 40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07" name="Text Box 41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08" name="Text Box 41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09" name="Text Box 41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10" name="Text Box 41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11" name="Text Box 41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12" name="Text Box 41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13" name="Text Box 41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14" name="Text Box 41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15" name="Text Box 41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16" name="Text Box 41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17" name="Text Box 42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18" name="Text Box 42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19" name="Text Box 42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20" name="Text Box 42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21" name="Text Box 42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22" name="Text Box 42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23" name="Text Box 42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24" name="Text Box 42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25" name="Text Box 42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26" name="Text Box 42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27" name="Text Box 43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28" name="Text Box 43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29" name="Text Box 43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30" name="Text Box 43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31" name="Text Box 43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32" name="Text Box 43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33" name="Text Box 43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34" name="Text Box 43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35" name="Text Box 43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36" name="Text Box 43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37" name="Text Box 44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38" name="Text Box 44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39" name="Text Box 44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40" name="Text Box 44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41" name="Text Box 44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42" name="Text Box 44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43" name="Text Box 44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44" name="Text Box 44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45" name="Text Box 44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46" name="Text Box 44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47" name="Text Box 45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48" name="Text Box 45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49" name="Text Box 45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50" name="Text Box 45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51" name="Text Box 45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52" name="Text Box 45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53" name="Text Box 45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54" name="Text Box 45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55" name="Text Box 45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56" name="Text Box 45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57" name="Text Box 46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58" name="Text Box 46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59" name="Text Box 46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60" name="Text Box 46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61" name="Text Box 46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62" name="Text Box 46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63" name="Text Box 46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64" name="Text Box 46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65" name="Text Box 46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66" name="Text Box 46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67" name="Text Box 47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68" name="Text Box 47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69" name="Text Box 47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70" name="Text Box 47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71" name="Text Box 47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72" name="Text Box 47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73" name="Text Box 47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74" name="Text Box 47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75" name="Text Box 47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76" name="Text Box 47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77" name="Text Box 48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78" name="Text Box 48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79" name="Text Box 48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80" name="Text Box 48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81" name="Text Box 48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82" name="Text Box 48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83" name="Text Box 48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84" name="Text Box 48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85" name="Text Box 48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86" name="Text Box 48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87" name="Text Box 49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88" name="Text Box 49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89" name="Text Box 49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90" name="Text Box 49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91" name="Text Box 49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92" name="Text Box 49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93" name="Text Box 49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94" name="Text Box 49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95" name="Text Box 49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96" name="Text Box 49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97" name="Text Box 50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98" name="Text Box 50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899" name="Text Box 50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00" name="Text Box 50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01" name="Text Box 50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02" name="Text Box 50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03" name="Text Box 50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04" name="Text Box 50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05" name="Text Box 50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06" name="Text Box 50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07" name="Text Box 51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08" name="Text Box 51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09" name="Text Box 51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10" name="Text Box 51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11" name="Text Box 51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12" name="Text Box 51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13" name="Text Box 51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14" name="Text Box 51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15" name="Text Box 51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16" name="Text Box 51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17" name="Text Box 52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18" name="Text Box 52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19" name="Text Box 52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20" name="Text Box 52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21" name="Text Box 52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22" name="Text Box 52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23" name="Text Box 52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24" name="Text Box 52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25" name="Text Box 52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26" name="Text Box 52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27" name="Text Box 53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28" name="Text Box 53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29" name="Text Box 53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30" name="Text Box 53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31" name="Text Box 53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32" name="Text Box 53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33" name="Text Box 53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34" name="Text Box 53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35" name="Text Box 53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36" name="Text Box 53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37" name="Text Box 54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38" name="Text Box 54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39" name="Text Box 54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40" name="Text Box 54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41" name="Text Box 54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42" name="Text Box 54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43" name="Text Box 54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44" name="Text Box 54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45" name="Text Box 54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46" name="Text Box 54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47" name="Text Box 55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48" name="Text Box 55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49" name="Text Box 55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50" name="Text Box 55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51" name="Text Box 55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52" name="Text Box 55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53" name="Text Box 55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54" name="Text Box 55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55" name="Text Box 55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56" name="Text Box 55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57" name="Text Box 56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58" name="Text Box 56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59" name="Text Box 56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60" name="Text Box 56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61" name="Text Box 56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62" name="Text Box 56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63" name="Text Box 56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64" name="Text Box 56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65" name="Text Box 56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66" name="Text Box 56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67" name="Text Box 57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68" name="Text Box 57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69" name="Text Box 57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70" name="Text Box 57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71" name="Text Box 57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72" name="Text Box 57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73" name="Text Box 57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74" name="Text Box 57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75" name="Text Box 57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76" name="Text Box 57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77" name="Text Box 58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78" name="Text Box 58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79" name="Text Box 58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80" name="Text Box 58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81" name="Text Box 58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82" name="Text Box 58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83" name="Text Box 58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84" name="Text Box 58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85" name="Text Box 58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86" name="Text Box 58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87" name="Text Box 59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88" name="Text Box 59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89" name="Text Box 59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90" name="Text Box 59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91" name="Text Box 59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92" name="Text Box 59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93" name="Text Box 59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94" name="Text Box 59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95" name="Text Box 59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96" name="Text Box 59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97" name="Text Box 60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98" name="Text Box 60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7999" name="Text Box 60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00" name="Text Box 60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01" name="Text Box 60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02" name="Text Box 60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03" name="Text Box 60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04" name="Text Box 60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05" name="Text Box 60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06" name="Text Box 60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07" name="Text Box 61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08" name="Text Box 61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09" name="Text Box 61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10" name="Text Box 61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11" name="Text Box 61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12" name="Text Box 61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13" name="Text Box 61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14" name="Text Box 61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15" name="Text Box 61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16" name="Text Box 61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17" name="Text Box 62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18" name="Text Box 62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19" name="Text Box 62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20" name="Text Box 62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21" name="Text Box 62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22" name="Text Box 62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23" name="Text Box 62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24" name="Text Box 62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25" name="Text Box 62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26" name="Text Box 62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27" name="Text Box 63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28" name="Text Box 63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29" name="Text Box 63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30" name="Text Box 63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31" name="Text Box 63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32" name="Text Box 63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33" name="Text Box 63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34" name="Text Box 63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35" name="Text Box 63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36" name="Text Box 63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37" name="Text Box 64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38" name="Text Box 64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39" name="Text Box 64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40" name="Text Box 64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41" name="Text Box 64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42" name="Text Box 64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43" name="Text Box 64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44" name="Text Box 64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45" name="Text Box 64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46" name="Text Box 64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47" name="Text Box 65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48" name="Text Box 65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49" name="Text Box 65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50" name="Text Box 65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51" name="Text Box 65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52" name="Text Box 65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53" name="Text Box 65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54" name="Text Box 65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55" name="Text Box 65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56" name="Text Box 65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57" name="Text Box 66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58" name="Text Box 66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59" name="Text Box 66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60" name="Text Box 66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61" name="Text Box 66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62" name="Text Box 66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63" name="Text Box 66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64" name="Text Box 66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65" name="Text Box 66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66" name="Text Box 66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67" name="Text Box 67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68" name="Text Box 67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69" name="Text Box 67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70" name="Text Box 67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71" name="Text Box 67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72" name="Text Box 67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73" name="Text Box 67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74" name="Text Box 67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75" name="Text Box 67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76" name="Text Box 67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77" name="Text Box 68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78" name="Text Box 68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79" name="Text Box 68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80" name="Text Box 68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81" name="Text Box 68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82" name="Text Box 68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83" name="Text Box 68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84" name="Text Box 68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85" name="Text Box 68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86" name="Text Box 68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87" name="Text Box 69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88" name="Text Box 69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89" name="Text Box 69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90" name="Text Box 69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91" name="Text Box 69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92" name="Text Box 69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93" name="Text Box 69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94" name="Text Box 69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95" name="Text Box 69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96" name="Text Box 69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97" name="Text Box 70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98" name="Text Box 70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099" name="Text Box 70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00" name="Text Box 70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01" name="Text Box 70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02" name="Text Box 70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03" name="Text Box 70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04" name="Text Box 70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05" name="Text Box 70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06" name="Text Box 70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07" name="Text Box 71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08" name="Text Box 71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09" name="Text Box 71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10" name="Text Box 71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11" name="Text Box 71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12" name="Text Box 71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13" name="Text Box 71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14" name="Text Box 71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15" name="Text Box 71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16" name="Text Box 71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17" name="Text Box 72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18" name="Text Box 72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19" name="Text Box 72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20" name="Text Box 72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21" name="Text Box 72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22" name="Text Box 72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23" name="Text Box 72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24" name="Text Box 72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25" name="Text Box 72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26" name="Text Box 72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27" name="Text Box 73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28" name="Text Box 73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29" name="Text Box 73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30" name="Text Box 73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31" name="Text Box 73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32" name="Text Box 73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33" name="Text Box 73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34" name="Text Box 73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35" name="Text Box 73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36" name="Text Box 73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37" name="Text Box 74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38" name="Text Box 74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39" name="Text Box 74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40" name="Text Box 74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41" name="Text Box 74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42" name="Text Box 74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43" name="Text Box 74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44" name="Text Box 74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45" name="Text Box 74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46" name="Text Box 74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47" name="Text Box 75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48" name="Text Box 75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49" name="Text Box 75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50" name="Text Box 75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51" name="Text Box 75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52" name="Text Box 75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53" name="Text Box 75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54" name="Text Box 75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55" name="Text Box 75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56" name="Text Box 75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57" name="Text Box 76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58" name="Text Box 76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59" name="Text Box 76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60" name="Text Box 76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61" name="Text Box 76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62" name="Text Box 76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63" name="Text Box 76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64" name="Text Box 76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65" name="Text Box 76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66" name="Text Box 76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67" name="Text Box 77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68" name="Text Box 77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69" name="Text Box 77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70" name="Text Box 38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71" name="Text Box 38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72" name="Text Box 38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73" name="Text Box 39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74" name="Text Box 39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75" name="Text Box 39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76" name="Text Box 39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77" name="Text Box 39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78" name="Text Box 39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79" name="Text Box 39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80" name="Text Box 39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81" name="Text Box 39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82" name="Text Box 39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83" name="Text Box 40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84" name="Text Box 40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85" name="Text Box 40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86" name="Text Box 40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87" name="Text Box 40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88" name="Text Box 40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89" name="Text Box 40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90" name="Text Box 40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91" name="Text Box 40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92" name="Text Box 40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93" name="Text Box 41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94" name="Text Box 41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95" name="Text Box 41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96" name="Text Box 41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97" name="Text Box 41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98" name="Text Box 41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199" name="Text Box 41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00" name="Text Box 41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01" name="Text Box 41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02" name="Text Box 41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03" name="Text Box 42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04" name="Text Box 42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05" name="Text Box 42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06" name="Text Box 42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07" name="Text Box 42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08" name="Text Box 42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09" name="Text Box 42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10" name="Text Box 42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11" name="Text Box 42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12" name="Text Box 42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13" name="Text Box 43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14" name="Text Box 43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15" name="Text Box 43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16" name="Text Box 43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17" name="Text Box 43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18" name="Text Box 43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19" name="Text Box 43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20" name="Text Box 43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21" name="Text Box 43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22" name="Text Box 43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23" name="Text Box 44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24" name="Text Box 44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25" name="Text Box 44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26" name="Text Box 44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27" name="Text Box 44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28" name="Text Box 44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29" name="Text Box 44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30" name="Text Box 44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31" name="Text Box 44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32" name="Text Box 44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33" name="Text Box 45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34" name="Text Box 45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35" name="Text Box 45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36" name="Text Box 45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37" name="Text Box 45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38" name="Text Box 45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39" name="Text Box 45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40" name="Text Box 45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41" name="Text Box 45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42" name="Text Box 45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43" name="Text Box 46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44" name="Text Box 46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45" name="Text Box 46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46" name="Text Box 46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47" name="Text Box 46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48" name="Text Box 46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49" name="Text Box 46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50" name="Text Box 46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51" name="Text Box 46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52" name="Text Box 46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53" name="Text Box 47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54" name="Text Box 47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55" name="Text Box 47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56" name="Text Box 47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57" name="Text Box 47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58" name="Text Box 47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59" name="Text Box 47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60" name="Text Box 47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61" name="Text Box 47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62" name="Text Box 47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63" name="Text Box 48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64" name="Text Box 48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65" name="Text Box 48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66" name="Text Box 48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67" name="Text Box 48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68" name="Text Box 48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69" name="Text Box 48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70" name="Text Box 48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71" name="Text Box 48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72" name="Text Box 48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73" name="Text Box 49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74" name="Text Box 49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75" name="Text Box 49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76" name="Text Box 49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77" name="Text Box 49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78" name="Text Box 49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79" name="Text Box 49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80" name="Text Box 49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81" name="Text Box 49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82" name="Text Box 49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83" name="Text Box 50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84" name="Text Box 50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85" name="Text Box 50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86" name="Text Box 50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87" name="Text Box 50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88" name="Text Box 50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89" name="Text Box 50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90" name="Text Box 50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91" name="Text Box 50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92" name="Text Box 50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93" name="Text Box 51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94" name="Text Box 51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95" name="Text Box 51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96" name="Text Box 51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97" name="Text Box 51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98" name="Text Box 51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299" name="Text Box 51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00" name="Text Box 51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01" name="Text Box 51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02" name="Text Box 51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03" name="Text Box 52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04" name="Text Box 52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05" name="Text Box 52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06" name="Text Box 52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07" name="Text Box 52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08" name="Text Box 52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09" name="Text Box 52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10" name="Text Box 52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11" name="Text Box 52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12" name="Text Box 52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13" name="Text Box 53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14" name="Text Box 53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15" name="Text Box 53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16" name="Text Box 53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17" name="Text Box 53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18" name="Text Box 53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19" name="Text Box 53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20" name="Text Box 53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21" name="Text Box 53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22" name="Text Box 53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23" name="Text Box 54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24" name="Text Box 54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25" name="Text Box 54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26" name="Text Box 54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27" name="Text Box 54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28" name="Text Box 54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29" name="Text Box 54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30" name="Text Box 54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31" name="Text Box 54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32" name="Text Box 54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33" name="Text Box 55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34" name="Text Box 55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35" name="Text Box 55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36" name="Text Box 55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37" name="Text Box 55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38" name="Text Box 55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39" name="Text Box 55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40" name="Text Box 55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41" name="Text Box 55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42" name="Text Box 55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43" name="Text Box 56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44" name="Text Box 56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45" name="Text Box 56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46" name="Text Box 56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47" name="Text Box 56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48" name="Text Box 56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49" name="Text Box 56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50" name="Text Box 56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51" name="Text Box 56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52" name="Text Box 56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53" name="Text Box 57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54" name="Text Box 57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55" name="Text Box 57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56" name="Text Box 57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57" name="Text Box 57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58" name="Text Box 57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59" name="Text Box 57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60" name="Text Box 57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61" name="Text Box 57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62" name="Text Box 57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63" name="Text Box 58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64" name="Text Box 58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65" name="Text Box 58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66" name="Text Box 58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67" name="Text Box 58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68" name="Text Box 58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69" name="Text Box 58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70" name="Text Box 58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71" name="Text Box 58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72" name="Text Box 58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73" name="Text Box 59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74" name="Text Box 59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75" name="Text Box 59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76" name="Text Box 59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77" name="Text Box 59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78" name="Text Box 59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79" name="Text Box 59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80" name="Text Box 59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81" name="Text Box 59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82" name="Text Box 59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83" name="Text Box 60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84" name="Text Box 60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85" name="Text Box 60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86" name="Text Box 60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87" name="Text Box 60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88" name="Text Box 60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89" name="Text Box 60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90" name="Text Box 60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91" name="Text Box 60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92" name="Text Box 60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93" name="Text Box 61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94" name="Text Box 61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95" name="Text Box 61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96" name="Text Box 61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97" name="Text Box 61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98" name="Text Box 61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399" name="Text Box 61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00" name="Text Box 61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01" name="Text Box 61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02" name="Text Box 61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03" name="Text Box 62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04" name="Text Box 62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05" name="Text Box 62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06" name="Text Box 62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07" name="Text Box 62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08" name="Text Box 62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09" name="Text Box 62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10" name="Text Box 62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11" name="Text Box 62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12" name="Text Box 62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13" name="Text Box 63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14" name="Text Box 63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15" name="Text Box 63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16" name="Text Box 63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17" name="Text Box 63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18" name="Text Box 63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19" name="Text Box 63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20" name="Text Box 63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21" name="Text Box 63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22" name="Text Box 63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23" name="Text Box 64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24" name="Text Box 64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25" name="Text Box 64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26" name="Text Box 64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27" name="Text Box 64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28" name="Text Box 64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29" name="Text Box 64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30" name="Text Box 64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31" name="Text Box 64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32" name="Text Box 64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33" name="Text Box 65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34" name="Text Box 65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35" name="Text Box 65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36" name="Text Box 65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37" name="Text Box 65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38" name="Text Box 65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39" name="Text Box 65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40" name="Text Box 65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41" name="Text Box 65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42" name="Text Box 65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43" name="Text Box 66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44" name="Text Box 66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45" name="Text Box 66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46" name="Text Box 66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47" name="Text Box 66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48" name="Text Box 66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49" name="Text Box 66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50" name="Text Box 66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51" name="Text Box 66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52" name="Text Box 66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53" name="Text Box 67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54" name="Text Box 67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55" name="Text Box 67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56" name="Text Box 67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57" name="Text Box 67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58" name="Text Box 67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59" name="Text Box 67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60" name="Text Box 67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61" name="Text Box 67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62" name="Text Box 67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63" name="Text Box 68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64" name="Text Box 68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65" name="Text Box 68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66" name="Text Box 68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67" name="Text Box 68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68" name="Text Box 68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69" name="Text Box 68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70" name="Text Box 68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71" name="Text Box 68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72" name="Text Box 68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73" name="Text Box 69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74" name="Text Box 69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75" name="Text Box 69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76" name="Text Box 69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77" name="Text Box 69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78" name="Text Box 69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79" name="Text Box 69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80" name="Text Box 69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81" name="Text Box 69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82" name="Text Box 69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83" name="Text Box 70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84" name="Text Box 70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85" name="Text Box 70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86" name="Text Box 70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87" name="Text Box 70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88" name="Text Box 70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89" name="Text Box 70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90" name="Text Box 70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91" name="Text Box 70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92" name="Text Box 70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93" name="Text Box 71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94" name="Text Box 71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95" name="Text Box 71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96" name="Text Box 71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97" name="Text Box 71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98" name="Text Box 71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499" name="Text Box 71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00" name="Text Box 71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01" name="Text Box 71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02" name="Text Box 71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03" name="Text Box 72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04" name="Text Box 72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05" name="Text Box 72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06" name="Text Box 72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07" name="Text Box 72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08" name="Text Box 72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09" name="Text Box 72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10" name="Text Box 72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11" name="Text Box 72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12" name="Text Box 72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13" name="Text Box 73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14" name="Text Box 73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15" name="Text Box 73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16" name="Text Box 73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17" name="Text Box 73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18" name="Text Box 73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19" name="Text Box 73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20" name="Text Box 73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21" name="Text Box 73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22" name="Text Box 73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23" name="Text Box 74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24" name="Text Box 74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25" name="Text Box 74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26" name="Text Box 74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27" name="Text Box 74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28" name="Text Box 74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29" name="Text Box 74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30" name="Text Box 74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31" name="Text Box 74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32" name="Text Box 74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33" name="Text Box 75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34" name="Text Box 75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35" name="Text Box 75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36" name="Text Box 75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37" name="Text Box 75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38" name="Text Box 75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39" name="Text Box 75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40" name="Text Box 75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41" name="Text Box 75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42" name="Text Box 75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43" name="Text Box 76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44" name="Text Box 76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45" name="Text Box 76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46" name="Text Box 76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47" name="Text Box 76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48" name="Text Box 76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49" name="Text Box 76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50" name="Text Box 76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51" name="Text Box 76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52" name="Text Box 76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53" name="Text Box 77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54" name="Text Box 77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55" name="Text Box 38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56" name="Text Box 38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57" name="Text Box 38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58" name="Text Box 39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59" name="Text Box 39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60" name="Text Box 39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61" name="Text Box 39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62" name="Text Box 39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63" name="Text Box 39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64" name="Text Box 39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65" name="Text Box 39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66" name="Text Box 39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67" name="Text Box 39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68" name="Text Box 40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69" name="Text Box 40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70" name="Text Box 40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71" name="Text Box 40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72" name="Text Box 40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73" name="Text Box 40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74" name="Text Box 40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75" name="Text Box 40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76" name="Text Box 40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77" name="Text Box 40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78" name="Text Box 41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79" name="Text Box 41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80" name="Text Box 41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81" name="Text Box 41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82" name="Text Box 41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83" name="Text Box 41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84" name="Text Box 41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85" name="Text Box 41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86" name="Text Box 41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87" name="Text Box 41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88" name="Text Box 42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89" name="Text Box 42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90" name="Text Box 42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91" name="Text Box 42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92" name="Text Box 42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93" name="Text Box 42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94" name="Text Box 42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95" name="Text Box 42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96" name="Text Box 42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97" name="Text Box 42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98" name="Text Box 43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599" name="Text Box 43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00" name="Text Box 43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01" name="Text Box 43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02" name="Text Box 43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03" name="Text Box 43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04" name="Text Box 43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05" name="Text Box 43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06" name="Text Box 43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07" name="Text Box 43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08" name="Text Box 44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09" name="Text Box 44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10" name="Text Box 44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11" name="Text Box 44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12" name="Text Box 44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13" name="Text Box 44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14" name="Text Box 44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15" name="Text Box 44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16" name="Text Box 44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17" name="Text Box 44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18" name="Text Box 45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19" name="Text Box 45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20" name="Text Box 45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21" name="Text Box 45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22" name="Text Box 45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23" name="Text Box 45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24" name="Text Box 45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25" name="Text Box 45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26" name="Text Box 45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27" name="Text Box 45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28" name="Text Box 46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29" name="Text Box 46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30" name="Text Box 46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31" name="Text Box 46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32" name="Text Box 46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33" name="Text Box 46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34" name="Text Box 46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35" name="Text Box 46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36" name="Text Box 46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37" name="Text Box 46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38" name="Text Box 47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39" name="Text Box 47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40" name="Text Box 47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41" name="Text Box 47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42" name="Text Box 47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43" name="Text Box 47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44" name="Text Box 47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45" name="Text Box 47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46" name="Text Box 47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47" name="Text Box 47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48" name="Text Box 48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49" name="Text Box 48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50" name="Text Box 48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51" name="Text Box 48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52" name="Text Box 48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53" name="Text Box 48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54" name="Text Box 48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55" name="Text Box 48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56" name="Text Box 48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57" name="Text Box 48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58" name="Text Box 49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59" name="Text Box 49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60" name="Text Box 49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61" name="Text Box 49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62" name="Text Box 49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63" name="Text Box 49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64" name="Text Box 49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65" name="Text Box 49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66" name="Text Box 49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67" name="Text Box 49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68" name="Text Box 50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69" name="Text Box 50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70" name="Text Box 50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71" name="Text Box 50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72" name="Text Box 50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73" name="Text Box 50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74" name="Text Box 50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75" name="Text Box 50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76" name="Text Box 50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77" name="Text Box 50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78" name="Text Box 51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79" name="Text Box 51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80" name="Text Box 51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81" name="Text Box 51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82" name="Text Box 51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83" name="Text Box 51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84" name="Text Box 51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85" name="Text Box 51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86" name="Text Box 51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87" name="Text Box 51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88" name="Text Box 52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89" name="Text Box 52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90" name="Text Box 52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91" name="Text Box 52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92" name="Text Box 52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93" name="Text Box 52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94" name="Text Box 52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95" name="Text Box 52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96" name="Text Box 52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97" name="Text Box 52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98" name="Text Box 53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699" name="Text Box 53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00" name="Text Box 53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01" name="Text Box 53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02" name="Text Box 53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03" name="Text Box 53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04" name="Text Box 53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05" name="Text Box 53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06" name="Text Box 53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07" name="Text Box 53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08" name="Text Box 54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09" name="Text Box 54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10" name="Text Box 54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11" name="Text Box 54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12" name="Text Box 54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13" name="Text Box 54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14" name="Text Box 54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15" name="Text Box 54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16" name="Text Box 54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17" name="Text Box 54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18" name="Text Box 55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19" name="Text Box 55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20" name="Text Box 55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21" name="Text Box 55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22" name="Text Box 55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23" name="Text Box 55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24" name="Text Box 55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25" name="Text Box 55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26" name="Text Box 55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27" name="Text Box 55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28" name="Text Box 56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29" name="Text Box 56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30" name="Text Box 56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31" name="Text Box 56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32" name="Text Box 56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33" name="Text Box 56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34" name="Text Box 56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35" name="Text Box 56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36" name="Text Box 56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37" name="Text Box 56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38" name="Text Box 57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39" name="Text Box 57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40" name="Text Box 57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41" name="Text Box 57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42" name="Text Box 57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43" name="Text Box 57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44" name="Text Box 57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45" name="Text Box 57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46" name="Text Box 57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47" name="Text Box 57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48" name="Text Box 58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49" name="Text Box 58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50" name="Text Box 58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51" name="Text Box 58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52" name="Text Box 58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53" name="Text Box 58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54" name="Text Box 58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55" name="Text Box 58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56" name="Text Box 58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57" name="Text Box 58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58" name="Text Box 59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59" name="Text Box 59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60" name="Text Box 59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61" name="Text Box 59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62" name="Text Box 59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63" name="Text Box 59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64" name="Text Box 59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65" name="Text Box 59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66" name="Text Box 59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67" name="Text Box 59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68" name="Text Box 60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69" name="Text Box 60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70" name="Text Box 60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71" name="Text Box 60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72" name="Text Box 60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73" name="Text Box 60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74" name="Text Box 60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75" name="Text Box 60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76" name="Text Box 60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77" name="Text Box 60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78" name="Text Box 61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79" name="Text Box 61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80" name="Text Box 61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81" name="Text Box 61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82" name="Text Box 61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83" name="Text Box 61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84" name="Text Box 61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85" name="Text Box 61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86" name="Text Box 61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87" name="Text Box 61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88" name="Text Box 62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89" name="Text Box 62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90" name="Text Box 62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91" name="Text Box 62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92" name="Text Box 62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93" name="Text Box 62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94" name="Text Box 62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95" name="Text Box 62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96" name="Text Box 62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97" name="Text Box 62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98" name="Text Box 63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799" name="Text Box 63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00" name="Text Box 63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01" name="Text Box 63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02" name="Text Box 63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03" name="Text Box 63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04" name="Text Box 63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05" name="Text Box 63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06" name="Text Box 63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07" name="Text Box 63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08" name="Text Box 64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09" name="Text Box 64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10" name="Text Box 64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11" name="Text Box 64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12" name="Text Box 64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13" name="Text Box 64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14" name="Text Box 64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15" name="Text Box 64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16" name="Text Box 64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17" name="Text Box 64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18" name="Text Box 65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19" name="Text Box 65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20" name="Text Box 65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21" name="Text Box 65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22" name="Text Box 65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23" name="Text Box 65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24" name="Text Box 65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25" name="Text Box 65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26" name="Text Box 65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27" name="Text Box 65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28" name="Text Box 66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29" name="Text Box 66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30" name="Text Box 66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31" name="Text Box 66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32" name="Text Box 66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33" name="Text Box 66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34" name="Text Box 66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35" name="Text Box 66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36" name="Text Box 66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37" name="Text Box 66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38" name="Text Box 67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39" name="Text Box 67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40" name="Text Box 67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41" name="Text Box 67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42" name="Text Box 67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43" name="Text Box 67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44" name="Text Box 67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45" name="Text Box 67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46" name="Text Box 67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47" name="Text Box 67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48" name="Text Box 68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49" name="Text Box 68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50" name="Text Box 68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51" name="Text Box 68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52" name="Text Box 68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53" name="Text Box 68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54" name="Text Box 68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55" name="Text Box 68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56" name="Text Box 68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57" name="Text Box 68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58" name="Text Box 69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59" name="Text Box 69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60" name="Text Box 69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61" name="Text Box 69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62" name="Text Box 69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63" name="Text Box 69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64" name="Text Box 69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65" name="Text Box 69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66" name="Text Box 69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67" name="Text Box 69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68" name="Text Box 70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69" name="Text Box 70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70" name="Text Box 70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71" name="Text Box 70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72" name="Text Box 70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73" name="Text Box 70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74" name="Text Box 70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75" name="Text Box 70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76" name="Text Box 70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77" name="Text Box 70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78" name="Text Box 71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79" name="Text Box 71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80" name="Text Box 71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81" name="Text Box 71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82" name="Text Box 71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83" name="Text Box 71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84" name="Text Box 71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85" name="Text Box 71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86" name="Text Box 71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87" name="Text Box 71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88" name="Text Box 72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89" name="Text Box 72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90" name="Text Box 72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91" name="Text Box 72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92" name="Text Box 72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93" name="Text Box 72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94" name="Text Box 72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95" name="Text Box 72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96" name="Text Box 72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97" name="Text Box 72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98" name="Text Box 73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899" name="Text Box 73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00" name="Text Box 73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01" name="Text Box 73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02" name="Text Box 73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03" name="Text Box 73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04" name="Text Box 73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05" name="Text Box 73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06" name="Text Box 73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07" name="Text Box 73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08" name="Text Box 74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09" name="Text Box 74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10" name="Text Box 74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11" name="Text Box 74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12" name="Text Box 74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13" name="Text Box 74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14" name="Text Box 74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15" name="Text Box 74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16" name="Text Box 74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17" name="Text Box 74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18" name="Text Box 75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19" name="Text Box 75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20" name="Text Box 75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21" name="Text Box 75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22" name="Text Box 75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23" name="Text Box 75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24" name="Text Box 75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25" name="Text Box 75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26" name="Text Box 75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27" name="Text Box 75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28" name="Text Box 76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29" name="Text Box 76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30" name="Text Box 76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31" name="Text Box 76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32" name="Text Box 76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33" name="Text Box 76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34" name="Text Box 76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35" name="Text Box 76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36" name="Text Box 76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37" name="Text Box 76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38" name="Text Box 77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39" name="Text Box 77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40" name="Text Box 77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41" name="Text Box 38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42" name="Text Box 38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43" name="Text Box 38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44" name="Text Box 39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45" name="Text Box 39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46" name="Text Box 39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47" name="Text Box 39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48" name="Text Box 39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49" name="Text Box 39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50" name="Text Box 39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51" name="Text Box 39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52" name="Text Box 39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53" name="Text Box 39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54" name="Text Box 40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55" name="Text Box 40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56" name="Text Box 40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57" name="Text Box 40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58" name="Text Box 40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59" name="Text Box 40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60" name="Text Box 40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61" name="Text Box 40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62" name="Text Box 40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63" name="Text Box 40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64" name="Text Box 41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65" name="Text Box 41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66" name="Text Box 41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67" name="Text Box 41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68" name="Text Box 41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69" name="Text Box 41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70" name="Text Box 41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71" name="Text Box 41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72" name="Text Box 41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73" name="Text Box 41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74" name="Text Box 42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75" name="Text Box 42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76" name="Text Box 42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77" name="Text Box 42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78" name="Text Box 42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79" name="Text Box 42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80" name="Text Box 42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81" name="Text Box 42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82" name="Text Box 42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83" name="Text Box 42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84" name="Text Box 43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85" name="Text Box 43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86" name="Text Box 43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87" name="Text Box 43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88" name="Text Box 43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89" name="Text Box 43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90" name="Text Box 43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91" name="Text Box 43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92" name="Text Box 43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93" name="Text Box 43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94" name="Text Box 44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95" name="Text Box 44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96" name="Text Box 44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97" name="Text Box 44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98" name="Text Box 44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8999" name="Text Box 44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00" name="Text Box 44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01" name="Text Box 44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02" name="Text Box 44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03" name="Text Box 44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04" name="Text Box 45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05" name="Text Box 45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06" name="Text Box 45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07" name="Text Box 45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08" name="Text Box 45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09" name="Text Box 45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10" name="Text Box 45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11" name="Text Box 45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12" name="Text Box 45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13" name="Text Box 45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14" name="Text Box 46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15" name="Text Box 46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16" name="Text Box 46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17" name="Text Box 46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18" name="Text Box 46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19" name="Text Box 46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20" name="Text Box 46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21" name="Text Box 46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22" name="Text Box 46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23" name="Text Box 46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24" name="Text Box 47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25" name="Text Box 47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26" name="Text Box 47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27" name="Text Box 47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28" name="Text Box 47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29" name="Text Box 47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30" name="Text Box 47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31" name="Text Box 47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32" name="Text Box 47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33" name="Text Box 47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34" name="Text Box 48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35" name="Text Box 48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36" name="Text Box 48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37" name="Text Box 48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38" name="Text Box 48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39" name="Text Box 48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40" name="Text Box 48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41" name="Text Box 48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42" name="Text Box 48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43" name="Text Box 48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44" name="Text Box 49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45" name="Text Box 49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46" name="Text Box 49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47" name="Text Box 49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48" name="Text Box 49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49" name="Text Box 49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50" name="Text Box 49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51" name="Text Box 49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52" name="Text Box 49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53" name="Text Box 49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54" name="Text Box 50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55" name="Text Box 50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56" name="Text Box 50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57" name="Text Box 50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58" name="Text Box 50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59" name="Text Box 50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60" name="Text Box 50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61" name="Text Box 50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62" name="Text Box 50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63" name="Text Box 50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64" name="Text Box 51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65" name="Text Box 51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66" name="Text Box 51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67" name="Text Box 51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68" name="Text Box 51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69" name="Text Box 51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70" name="Text Box 51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71" name="Text Box 51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72" name="Text Box 51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73" name="Text Box 51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74" name="Text Box 52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75" name="Text Box 52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76" name="Text Box 52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77" name="Text Box 52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78" name="Text Box 52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79" name="Text Box 52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80" name="Text Box 52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81" name="Text Box 52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82" name="Text Box 52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83" name="Text Box 52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84" name="Text Box 53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85" name="Text Box 53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86" name="Text Box 53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87" name="Text Box 53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88" name="Text Box 53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89" name="Text Box 53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90" name="Text Box 53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91" name="Text Box 53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92" name="Text Box 53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93" name="Text Box 53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94" name="Text Box 54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95" name="Text Box 54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96" name="Text Box 54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97" name="Text Box 54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98" name="Text Box 54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099" name="Text Box 54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00" name="Text Box 54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01" name="Text Box 54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02" name="Text Box 54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03" name="Text Box 54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04" name="Text Box 55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05" name="Text Box 55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06" name="Text Box 55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07" name="Text Box 55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08" name="Text Box 55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09" name="Text Box 55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10" name="Text Box 55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11" name="Text Box 55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12" name="Text Box 55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13" name="Text Box 55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14" name="Text Box 56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15" name="Text Box 56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16" name="Text Box 56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17" name="Text Box 56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18" name="Text Box 56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19" name="Text Box 56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20" name="Text Box 56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21" name="Text Box 56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22" name="Text Box 56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23" name="Text Box 56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24" name="Text Box 57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25" name="Text Box 57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26" name="Text Box 57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27" name="Text Box 57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28" name="Text Box 57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29" name="Text Box 57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30" name="Text Box 57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31" name="Text Box 57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32" name="Text Box 57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33" name="Text Box 57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34" name="Text Box 58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35" name="Text Box 58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36" name="Text Box 58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37" name="Text Box 58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38" name="Text Box 58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39" name="Text Box 58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40" name="Text Box 58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41" name="Text Box 58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42" name="Text Box 58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43" name="Text Box 58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44" name="Text Box 59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45" name="Text Box 59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46" name="Text Box 59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47" name="Text Box 59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48" name="Text Box 59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49" name="Text Box 59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50" name="Text Box 59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51" name="Text Box 59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52" name="Text Box 59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53" name="Text Box 59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54" name="Text Box 60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55" name="Text Box 60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56" name="Text Box 60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57" name="Text Box 60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58" name="Text Box 60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59" name="Text Box 60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60" name="Text Box 60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61" name="Text Box 60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62" name="Text Box 60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63" name="Text Box 60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64" name="Text Box 61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65" name="Text Box 61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66" name="Text Box 61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67" name="Text Box 61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68" name="Text Box 61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69" name="Text Box 61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70" name="Text Box 61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71" name="Text Box 61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72" name="Text Box 61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73" name="Text Box 61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74" name="Text Box 62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75" name="Text Box 62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76" name="Text Box 62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77" name="Text Box 62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78" name="Text Box 62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79" name="Text Box 62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80" name="Text Box 62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81" name="Text Box 62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82" name="Text Box 62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83" name="Text Box 62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84" name="Text Box 63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85" name="Text Box 63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86" name="Text Box 63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87" name="Text Box 63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88" name="Text Box 63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89" name="Text Box 63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90" name="Text Box 63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91" name="Text Box 63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92" name="Text Box 63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93" name="Text Box 63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94" name="Text Box 64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95" name="Text Box 64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96" name="Text Box 64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97" name="Text Box 64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98" name="Text Box 64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199" name="Text Box 64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00" name="Text Box 64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01" name="Text Box 64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02" name="Text Box 64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03" name="Text Box 64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04" name="Text Box 65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05" name="Text Box 65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06" name="Text Box 65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07" name="Text Box 65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08" name="Text Box 65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09" name="Text Box 65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10" name="Text Box 65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11" name="Text Box 65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12" name="Text Box 65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13" name="Text Box 65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14" name="Text Box 66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15" name="Text Box 66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16" name="Text Box 66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17" name="Text Box 66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18" name="Text Box 66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19" name="Text Box 66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20" name="Text Box 66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21" name="Text Box 66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22" name="Text Box 66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23" name="Text Box 66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24" name="Text Box 67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25" name="Text Box 67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26" name="Text Box 67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27" name="Text Box 67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28" name="Text Box 67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29" name="Text Box 67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30" name="Text Box 67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31" name="Text Box 67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32" name="Text Box 67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33" name="Text Box 67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34" name="Text Box 68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35" name="Text Box 68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36" name="Text Box 68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37" name="Text Box 68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38" name="Text Box 68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39" name="Text Box 68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40" name="Text Box 68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41" name="Text Box 68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42" name="Text Box 68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43" name="Text Box 68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44" name="Text Box 69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45" name="Text Box 69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46" name="Text Box 69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47" name="Text Box 69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48" name="Text Box 69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49" name="Text Box 69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50" name="Text Box 69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51" name="Text Box 69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52" name="Text Box 69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53" name="Text Box 69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54" name="Text Box 70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55" name="Text Box 70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56" name="Text Box 70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57" name="Text Box 70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58" name="Text Box 70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59" name="Text Box 70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60" name="Text Box 70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61" name="Text Box 70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62" name="Text Box 70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63" name="Text Box 70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64" name="Text Box 71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65" name="Text Box 71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66" name="Text Box 71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67" name="Text Box 71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68" name="Text Box 71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69" name="Text Box 71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70" name="Text Box 71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71" name="Text Box 71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72" name="Text Box 71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73" name="Text Box 71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74" name="Text Box 72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75" name="Text Box 72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76" name="Text Box 72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77" name="Text Box 72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78" name="Text Box 72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79" name="Text Box 72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80" name="Text Box 72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81" name="Text Box 72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82" name="Text Box 72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83" name="Text Box 72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84" name="Text Box 73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85" name="Text Box 73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86" name="Text Box 73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87" name="Text Box 73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88" name="Text Box 73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89" name="Text Box 73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90" name="Text Box 73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91" name="Text Box 73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92" name="Text Box 73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93" name="Text Box 73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94" name="Text Box 74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95" name="Text Box 74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96" name="Text Box 74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97" name="Text Box 74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98" name="Text Box 74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299" name="Text Box 74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300" name="Text Box 74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301" name="Text Box 74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302" name="Text Box 74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303" name="Text Box 74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304" name="Text Box 75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305" name="Text Box 75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306" name="Text Box 75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307" name="Text Box 75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308" name="Text Box 75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309" name="Text Box 75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310" name="Text Box 75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311" name="Text Box 75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312" name="Text Box 75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313" name="Text Box 75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314" name="Text Box 76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315" name="Text Box 76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316" name="Text Box 762"/>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317" name="Text Box 763"/>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318" name="Text Box 764"/>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319" name="Text Box 765"/>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320" name="Text Box 766"/>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321" name="Text Box 767"/>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322" name="Text Box 768"/>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323" name="Text Box 769"/>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324" name="Text Box 770"/>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692</xdr:row>
      <xdr:rowOff>0</xdr:rowOff>
    </xdr:from>
    <xdr:ext cx="104775" cy="66675"/>
    <xdr:sp macro="" textlink="" fLocksText="0">
      <xdr:nvSpPr>
        <xdr:cNvPr id="9325" name="Text Box 771"/>
        <xdr:cNvSpPr txBox="1">
          <a:spLocks noChangeArrowheads="1"/>
        </xdr:cNvSpPr>
      </xdr:nvSpPr>
      <xdr:spPr bwMode="auto">
        <a:xfrm>
          <a:off x="480060" y="38189154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209550</xdr:colOff>
      <xdr:row>692</xdr:row>
      <xdr:rowOff>0</xdr:rowOff>
    </xdr:from>
    <xdr:ext cx="114300" cy="514350"/>
    <xdr:sp macro="" textlink="">
      <xdr:nvSpPr>
        <xdr:cNvPr id="9326" name="Text Box 772"/>
        <xdr:cNvSpPr txBox="1">
          <a:spLocks noChangeArrowheads="1"/>
        </xdr:cNvSpPr>
      </xdr:nvSpPr>
      <xdr:spPr bwMode="auto">
        <a:xfrm>
          <a:off x="689610" y="381891540"/>
          <a:ext cx="114300" cy="514350"/>
        </a:xfrm>
        <a:prstGeom prst="rect">
          <a:avLst/>
        </a:prstGeom>
        <a:noFill/>
        <a:ln w="9525">
          <a:noFill/>
          <a:miter lim="800000"/>
          <a:headEnd/>
          <a:tailEnd/>
        </a:ln>
      </xdr:spPr>
    </xdr:sp>
    <xdr:clientData/>
  </xdr:oneCellAnchor>
  <xdr:oneCellAnchor>
    <xdr:from>
      <xdr:col>1</xdr:col>
      <xdr:colOff>209550</xdr:colOff>
      <xdr:row>692</xdr:row>
      <xdr:rowOff>0</xdr:rowOff>
    </xdr:from>
    <xdr:ext cx="114300" cy="310586"/>
    <xdr:sp macro="" textlink="">
      <xdr:nvSpPr>
        <xdr:cNvPr id="9327" name="Text Box 772"/>
        <xdr:cNvSpPr txBox="1">
          <a:spLocks noChangeArrowheads="1"/>
        </xdr:cNvSpPr>
      </xdr:nvSpPr>
      <xdr:spPr bwMode="auto">
        <a:xfrm>
          <a:off x="689610" y="381891540"/>
          <a:ext cx="114300" cy="310586"/>
        </a:xfrm>
        <a:prstGeom prst="rect">
          <a:avLst/>
        </a:prstGeom>
        <a:noFill/>
        <a:ln w="9525">
          <a:noFill/>
          <a:miter lim="800000"/>
          <a:headEnd/>
          <a:tailEnd/>
        </a:ln>
      </xdr:spPr>
    </xdr:sp>
    <xdr:clientData/>
  </xdr:oneCellAnchor>
  <xdr:oneCellAnchor>
    <xdr:from>
      <xdr:col>1</xdr:col>
      <xdr:colOff>209550</xdr:colOff>
      <xdr:row>692</xdr:row>
      <xdr:rowOff>0</xdr:rowOff>
    </xdr:from>
    <xdr:ext cx="114300" cy="514350"/>
    <xdr:sp macro="" textlink="">
      <xdr:nvSpPr>
        <xdr:cNvPr id="9328" name="Text Box 772"/>
        <xdr:cNvSpPr txBox="1">
          <a:spLocks noChangeArrowheads="1"/>
        </xdr:cNvSpPr>
      </xdr:nvSpPr>
      <xdr:spPr bwMode="auto">
        <a:xfrm>
          <a:off x="689610" y="381891540"/>
          <a:ext cx="114300" cy="514350"/>
        </a:xfrm>
        <a:prstGeom prst="rect">
          <a:avLst/>
        </a:prstGeom>
        <a:noFill/>
        <a:ln w="9525">
          <a:noFill/>
          <a:miter lim="800000"/>
          <a:headEnd/>
          <a:tailEnd/>
        </a:ln>
      </xdr:spPr>
    </xdr:sp>
    <xdr:clientData/>
  </xdr:oneCellAnchor>
  <xdr:oneCellAnchor>
    <xdr:from>
      <xdr:col>1</xdr:col>
      <xdr:colOff>209550</xdr:colOff>
      <xdr:row>692</xdr:row>
      <xdr:rowOff>0</xdr:rowOff>
    </xdr:from>
    <xdr:ext cx="114300" cy="962026"/>
    <xdr:sp macro="" textlink="">
      <xdr:nvSpPr>
        <xdr:cNvPr id="9329" name="Text Box 772"/>
        <xdr:cNvSpPr txBox="1">
          <a:spLocks noChangeArrowheads="1"/>
        </xdr:cNvSpPr>
      </xdr:nvSpPr>
      <xdr:spPr bwMode="auto">
        <a:xfrm>
          <a:off x="689610" y="381609600"/>
          <a:ext cx="114300" cy="962026"/>
        </a:xfrm>
        <a:prstGeom prst="rect">
          <a:avLst/>
        </a:prstGeom>
        <a:noFill/>
        <a:ln w="9525">
          <a:noFill/>
          <a:miter lim="800000"/>
          <a:headEnd/>
          <a:tailEnd/>
        </a:ln>
      </xdr:spPr>
    </xdr:sp>
    <xdr:clientData/>
  </xdr:oneCellAnchor>
  <xdr:oneCellAnchor>
    <xdr:from>
      <xdr:col>1</xdr:col>
      <xdr:colOff>209550</xdr:colOff>
      <xdr:row>694</xdr:row>
      <xdr:rowOff>0</xdr:rowOff>
    </xdr:from>
    <xdr:ext cx="114300" cy="310586"/>
    <xdr:sp macro="" textlink="">
      <xdr:nvSpPr>
        <xdr:cNvPr id="9330" name="Text Box 772"/>
        <xdr:cNvSpPr txBox="1">
          <a:spLocks noChangeArrowheads="1"/>
        </xdr:cNvSpPr>
      </xdr:nvSpPr>
      <xdr:spPr bwMode="auto">
        <a:xfrm>
          <a:off x="689610" y="382455420"/>
          <a:ext cx="114300" cy="310586"/>
        </a:xfrm>
        <a:prstGeom prst="rect">
          <a:avLst/>
        </a:prstGeom>
        <a:noFill/>
        <a:ln w="9525">
          <a:noFill/>
          <a:miter lim="800000"/>
          <a:headEnd/>
          <a:tailEnd/>
        </a:ln>
      </xdr:spPr>
    </xdr:sp>
    <xdr:clientData/>
  </xdr:oneCellAnchor>
  <xdr:oneCellAnchor>
    <xdr:from>
      <xdr:col>1</xdr:col>
      <xdr:colOff>209550</xdr:colOff>
      <xdr:row>694</xdr:row>
      <xdr:rowOff>0</xdr:rowOff>
    </xdr:from>
    <xdr:ext cx="114300" cy="514350"/>
    <xdr:sp macro="" textlink="">
      <xdr:nvSpPr>
        <xdr:cNvPr id="9331" name="Text Box 772"/>
        <xdr:cNvSpPr txBox="1">
          <a:spLocks noChangeArrowheads="1"/>
        </xdr:cNvSpPr>
      </xdr:nvSpPr>
      <xdr:spPr bwMode="auto">
        <a:xfrm>
          <a:off x="689610" y="382455420"/>
          <a:ext cx="114300" cy="514350"/>
        </a:xfrm>
        <a:prstGeom prst="rect">
          <a:avLst/>
        </a:prstGeom>
        <a:noFill/>
        <a:ln w="9525">
          <a:noFill/>
          <a:miter lim="800000"/>
          <a:headEnd/>
          <a:tailEnd/>
        </a:ln>
      </xdr:spPr>
    </xdr:sp>
    <xdr:clientData/>
  </xdr:oneCellAnchor>
  <xdr:oneCellAnchor>
    <xdr:from>
      <xdr:col>1</xdr:col>
      <xdr:colOff>209550</xdr:colOff>
      <xdr:row>693</xdr:row>
      <xdr:rowOff>0</xdr:rowOff>
    </xdr:from>
    <xdr:ext cx="114300" cy="962026"/>
    <xdr:sp macro="" textlink="">
      <xdr:nvSpPr>
        <xdr:cNvPr id="9332" name="Text Box 772"/>
        <xdr:cNvSpPr txBox="1">
          <a:spLocks noChangeArrowheads="1"/>
        </xdr:cNvSpPr>
      </xdr:nvSpPr>
      <xdr:spPr bwMode="auto">
        <a:xfrm>
          <a:off x="689610" y="382173480"/>
          <a:ext cx="114300" cy="962026"/>
        </a:xfrm>
        <a:prstGeom prst="rect">
          <a:avLst/>
        </a:prstGeom>
        <a:noFill/>
        <a:ln w="9525">
          <a:noFill/>
          <a:miter lim="800000"/>
          <a:headEnd/>
          <a:tailEnd/>
        </a:ln>
      </xdr:spPr>
    </xdr:sp>
    <xdr:clientData/>
  </xdr:oneCellAnchor>
  <xdr:oneCellAnchor>
    <xdr:from>
      <xdr:col>1</xdr:col>
      <xdr:colOff>209550</xdr:colOff>
      <xdr:row>693</xdr:row>
      <xdr:rowOff>0</xdr:rowOff>
    </xdr:from>
    <xdr:ext cx="114300" cy="962026"/>
    <xdr:sp macro="" textlink="">
      <xdr:nvSpPr>
        <xdr:cNvPr id="9333" name="Text Box 772"/>
        <xdr:cNvSpPr txBox="1">
          <a:spLocks noChangeArrowheads="1"/>
        </xdr:cNvSpPr>
      </xdr:nvSpPr>
      <xdr:spPr bwMode="auto">
        <a:xfrm>
          <a:off x="689610" y="382173480"/>
          <a:ext cx="114300" cy="962026"/>
        </a:xfrm>
        <a:prstGeom prst="rect">
          <a:avLst/>
        </a:prstGeom>
        <a:noFill/>
        <a:ln w="9525">
          <a:noFill/>
          <a:miter lim="800000"/>
          <a:headEnd/>
          <a:tailEnd/>
        </a:ln>
      </xdr:spPr>
    </xdr:sp>
    <xdr:clientData/>
  </xdr:oneCellAnchor>
  <xdr:oneCellAnchor>
    <xdr:from>
      <xdr:col>1</xdr:col>
      <xdr:colOff>209550</xdr:colOff>
      <xdr:row>694</xdr:row>
      <xdr:rowOff>0</xdr:rowOff>
    </xdr:from>
    <xdr:ext cx="114300" cy="310586"/>
    <xdr:sp macro="" textlink="">
      <xdr:nvSpPr>
        <xdr:cNvPr id="9334" name="Text Box 772"/>
        <xdr:cNvSpPr txBox="1">
          <a:spLocks noChangeArrowheads="1"/>
        </xdr:cNvSpPr>
      </xdr:nvSpPr>
      <xdr:spPr bwMode="auto">
        <a:xfrm>
          <a:off x="689610" y="382455420"/>
          <a:ext cx="114300" cy="310586"/>
        </a:xfrm>
        <a:prstGeom prst="rect">
          <a:avLst/>
        </a:prstGeom>
        <a:noFill/>
        <a:ln w="9525">
          <a:noFill/>
          <a:miter lim="800000"/>
          <a:headEnd/>
          <a:tailEnd/>
        </a:ln>
      </xdr:spPr>
    </xdr:sp>
    <xdr:clientData/>
  </xdr:oneCellAnchor>
  <xdr:oneCellAnchor>
    <xdr:from>
      <xdr:col>1</xdr:col>
      <xdr:colOff>209550</xdr:colOff>
      <xdr:row>694</xdr:row>
      <xdr:rowOff>0</xdr:rowOff>
    </xdr:from>
    <xdr:ext cx="114300" cy="514350"/>
    <xdr:sp macro="" textlink="">
      <xdr:nvSpPr>
        <xdr:cNvPr id="9335" name="Text Box 772"/>
        <xdr:cNvSpPr txBox="1">
          <a:spLocks noChangeArrowheads="1"/>
        </xdr:cNvSpPr>
      </xdr:nvSpPr>
      <xdr:spPr bwMode="auto">
        <a:xfrm>
          <a:off x="689610" y="382455420"/>
          <a:ext cx="114300" cy="514350"/>
        </a:xfrm>
        <a:prstGeom prst="rect">
          <a:avLst/>
        </a:prstGeom>
        <a:noFill/>
        <a:ln w="9525">
          <a:noFill/>
          <a:miter lim="800000"/>
          <a:headEnd/>
          <a:tailEnd/>
        </a:ln>
      </xdr:spPr>
    </xdr:sp>
    <xdr:clientData/>
  </xdr:oneCellAnchor>
  <xdr:oneCellAnchor>
    <xdr:from>
      <xdr:col>1</xdr:col>
      <xdr:colOff>209550</xdr:colOff>
      <xdr:row>694</xdr:row>
      <xdr:rowOff>0</xdr:rowOff>
    </xdr:from>
    <xdr:ext cx="114300" cy="310586"/>
    <xdr:sp macro="" textlink="">
      <xdr:nvSpPr>
        <xdr:cNvPr id="9336" name="Text Box 772"/>
        <xdr:cNvSpPr txBox="1">
          <a:spLocks noChangeArrowheads="1"/>
        </xdr:cNvSpPr>
      </xdr:nvSpPr>
      <xdr:spPr bwMode="auto">
        <a:xfrm>
          <a:off x="689610" y="382455420"/>
          <a:ext cx="114300" cy="310586"/>
        </a:xfrm>
        <a:prstGeom prst="rect">
          <a:avLst/>
        </a:prstGeom>
        <a:noFill/>
        <a:ln w="9525">
          <a:noFill/>
          <a:miter lim="800000"/>
          <a:headEnd/>
          <a:tailEnd/>
        </a:ln>
      </xdr:spPr>
    </xdr:sp>
    <xdr:clientData/>
  </xdr:oneCellAnchor>
  <xdr:oneCellAnchor>
    <xdr:from>
      <xdr:col>1</xdr:col>
      <xdr:colOff>209550</xdr:colOff>
      <xdr:row>694</xdr:row>
      <xdr:rowOff>0</xdr:rowOff>
    </xdr:from>
    <xdr:ext cx="114300" cy="514350"/>
    <xdr:sp macro="" textlink="">
      <xdr:nvSpPr>
        <xdr:cNvPr id="9337" name="Text Box 772"/>
        <xdr:cNvSpPr txBox="1">
          <a:spLocks noChangeArrowheads="1"/>
        </xdr:cNvSpPr>
      </xdr:nvSpPr>
      <xdr:spPr bwMode="auto">
        <a:xfrm>
          <a:off x="689610" y="382455420"/>
          <a:ext cx="114300" cy="514350"/>
        </a:xfrm>
        <a:prstGeom prst="rect">
          <a:avLst/>
        </a:prstGeom>
        <a:noFill/>
        <a:ln w="9525">
          <a:noFill/>
          <a:miter lim="800000"/>
          <a:headEnd/>
          <a:tailEnd/>
        </a:ln>
      </xdr:spPr>
    </xdr:sp>
    <xdr:clientData/>
  </xdr:oneCellAnchor>
  <xdr:oneCellAnchor>
    <xdr:from>
      <xdr:col>1</xdr:col>
      <xdr:colOff>0</xdr:colOff>
      <xdr:row>694</xdr:row>
      <xdr:rowOff>0</xdr:rowOff>
    </xdr:from>
    <xdr:ext cx="104775" cy="66675"/>
    <xdr:sp macro="" textlink="" fLocksText="0">
      <xdr:nvSpPr>
        <xdr:cNvPr id="9338" name="Text Box 38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39" name="Text Box 38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40" name="Text Box 38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41" name="Text Box 39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42" name="Text Box 39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43" name="Text Box 39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44" name="Text Box 39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45" name="Text Box 39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46" name="Text Box 39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47" name="Text Box 39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48" name="Text Box 39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49" name="Text Box 39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50" name="Text Box 39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51" name="Text Box 40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52" name="Text Box 40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53" name="Text Box 40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54" name="Text Box 40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55" name="Text Box 40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56" name="Text Box 40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57" name="Text Box 40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58" name="Text Box 40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59" name="Text Box 40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60" name="Text Box 40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61" name="Text Box 41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62" name="Text Box 41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63" name="Text Box 41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64" name="Text Box 41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65" name="Text Box 41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66" name="Text Box 41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67" name="Text Box 41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68" name="Text Box 41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69" name="Text Box 41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70" name="Text Box 41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71" name="Text Box 42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72" name="Text Box 42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73" name="Text Box 42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74" name="Text Box 42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75" name="Text Box 42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76" name="Text Box 42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77" name="Text Box 42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78" name="Text Box 42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79" name="Text Box 42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80" name="Text Box 42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81" name="Text Box 43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82" name="Text Box 43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83" name="Text Box 43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84" name="Text Box 43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85" name="Text Box 43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86" name="Text Box 43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87" name="Text Box 43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88" name="Text Box 43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89" name="Text Box 43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90" name="Text Box 43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91" name="Text Box 44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92" name="Text Box 44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93" name="Text Box 44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94" name="Text Box 44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95" name="Text Box 44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96" name="Text Box 44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97" name="Text Box 44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98" name="Text Box 44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399" name="Text Box 44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00" name="Text Box 44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01" name="Text Box 45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02" name="Text Box 45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03" name="Text Box 45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04" name="Text Box 45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05" name="Text Box 45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06" name="Text Box 45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07" name="Text Box 45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08" name="Text Box 45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09" name="Text Box 45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10" name="Text Box 45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11" name="Text Box 46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12" name="Text Box 46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13" name="Text Box 46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14" name="Text Box 46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15" name="Text Box 46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16" name="Text Box 46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17" name="Text Box 46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18" name="Text Box 46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19" name="Text Box 46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20" name="Text Box 46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21" name="Text Box 47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22" name="Text Box 47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23" name="Text Box 47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24" name="Text Box 47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25" name="Text Box 47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26" name="Text Box 47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27" name="Text Box 47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28" name="Text Box 47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29" name="Text Box 47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30" name="Text Box 47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31" name="Text Box 48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32" name="Text Box 48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33" name="Text Box 48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34" name="Text Box 48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35" name="Text Box 48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36" name="Text Box 48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37" name="Text Box 48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38" name="Text Box 48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39" name="Text Box 48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40" name="Text Box 48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41" name="Text Box 49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42" name="Text Box 49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43" name="Text Box 49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44" name="Text Box 49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45" name="Text Box 49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46" name="Text Box 49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47" name="Text Box 49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48" name="Text Box 49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49" name="Text Box 49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50" name="Text Box 49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51" name="Text Box 50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52" name="Text Box 50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53" name="Text Box 50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54" name="Text Box 50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55" name="Text Box 50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56" name="Text Box 50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57" name="Text Box 50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58" name="Text Box 50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59" name="Text Box 50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60" name="Text Box 50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61" name="Text Box 51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62" name="Text Box 51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63" name="Text Box 51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64" name="Text Box 51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65" name="Text Box 51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66" name="Text Box 51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67" name="Text Box 51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68" name="Text Box 51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69" name="Text Box 51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70" name="Text Box 51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71" name="Text Box 52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72" name="Text Box 52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73" name="Text Box 52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74" name="Text Box 52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75" name="Text Box 52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76" name="Text Box 52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77" name="Text Box 52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78" name="Text Box 52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79" name="Text Box 52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80" name="Text Box 52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81" name="Text Box 53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82" name="Text Box 53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83" name="Text Box 53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84" name="Text Box 53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85" name="Text Box 53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86" name="Text Box 53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87" name="Text Box 53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88" name="Text Box 53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89" name="Text Box 53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90" name="Text Box 53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91" name="Text Box 54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92" name="Text Box 54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93" name="Text Box 54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94" name="Text Box 54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95" name="Text Box 54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96" name="Text Box 54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97" name="Text Box 54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98" name="Text Box 54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499" name="Text Box 54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00" name="Text Box 54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01" name="Text Box 55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02" name="Text Box 55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03" name="Text Box 55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04" name="Text Box 55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05" name="Text Box 55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06" name="Text Box 55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07" name="Text Box 55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08" name="Text Box 55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09" name="Text Box 55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10" name="Text Box 55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11" name="Text Box 56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12" name="Text Box 56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13" name="Text Box 56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14" name="Text Box 56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15" name="Text Box 56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16" name="Text Box 56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17" name="Text Box 56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18" name="Text Box 56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19" name="Text Box 56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20" name="Text Box 56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21" name="Text Box 57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22" name="Text Box 57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23" name="Text Box 57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24" name="Text Box 57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25" name="Text Box 57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26" name="Text Box 57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27" name="Text Box 57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28" name="Text Box 57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29" name="Text Box 57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30" name="Text Box 57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31" name="Text Box 58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32" name="Text Box 58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33" name="Text Box 58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34" name="Text Box 58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35" name="Text Box 58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36" name="Text Box 58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37" name="Text Box 58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38" name="Text Box 58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39" name="Text Box 58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40" name="Text Box 58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41" name="Text Box 59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42" name="Text Box 59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43" name="Text Box 59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44" name="Text Box 59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45" name="Text Box 59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46" name="Text Box 59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47" name="Text Box 59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48" name="Text Box 59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49" name="Text Box 59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50" name="Text Box 59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51" name="Text Box 60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52" name="Text Box 60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53" name="Text Box 60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54" name="Text Box 60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55" name="Text Box 60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56" name="Text Box 60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57" name="Text Box 60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58" name="Text Box 60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59" name="Text Box 60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60" name="Text Box 60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61" name="Text Box 61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62" name="Text Box 61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63" name="Text Box 61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64" name="Text Box 61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65" name="Text Box 61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66" name="Text Box 61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67" name="Text Box 61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68" name="Text Box 61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69" name="Text Box 61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70" name="Text Box 61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71" name="Text Box 62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72" name="Text Box 62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73" name="Text Box 62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74" name="Text Box 62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75" name="Text Box 62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76" name="Text Box 62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77" name="Text Box 62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78" name="Text Box 62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79" name="Text Box 62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80" name="Text Box 62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81" name="Text Box 63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82" name="Text Box 63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83" name="Text Box 63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84" name="Text Box 63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85" name="Text Box 63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86" name="Text Box 63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87" name="Text Box 63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88" name="Text Box 63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89" name="Text Box 63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90" name="Text Box 63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91" name="Text Box 64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92" name="Text Box 64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93" name="Text Box 64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94" name="Text Box 64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95" name="Text Box 64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96" name="Text Box 64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97" name="Text Box 64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98" name="Text Box 64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599" name="Text Box 64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00" name="Text Box 64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01" name="Text Box 65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02" name="Text Box 65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03" name="Text Box 65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04" name="Text Box 65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05" name="Text Box 65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06" name="Text Box 65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07" name="Text Box 65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08" name="Text Box 65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09" name="Text Box 65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10" name="Text Box 65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11" name="Text Box 66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12" name="Text Box 66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13" name="Text Box 66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14" name="Text Box 66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15" name="Text Box 66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16" name="Text Box 66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17" name="Text Box 66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18" name="Text Box 66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19" name="Text Box 66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20" name="Text Box 66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21" name="Text Box 67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22" name="Text Box 67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23" name="Text Box 67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24" name="Text Box 67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25" name="Text Box 67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26" name="Text Box 67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27" name="Text Box 67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28" name="Text Box 67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29" name="Text Box 67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30" name="Text Box 67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31" name="Text Box 68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32" name="Text Box 68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33" name="Text Box 68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34" name="Text Box 68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35" name="Text Box 68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36" name="Text Box 68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37" name="Text Box 68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38" name="Text Box 68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39" name="Text Box 68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40" name="Text Box 68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41" name="Text Box 69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42" name="Text Box 69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43" name="Text Box 69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44" name="Text Box 69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45" name="Text Box 69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46" name="Text Box 69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47" name="Text Box 69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48" name="Text Box 69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49" name="Text Box 69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50" name="Text Box 69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51" name="Text Box 70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52" name="Text Box 70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53" name="Text Box 70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54" name="Text Box 70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55" name="Text Box 70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56" name="Text Box 70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57" name="Text Box 70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58" name="Text Box 70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59" name="Text Box 70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60" name="Text Box 70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61" name="Text Box 71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62" name="Text Box 71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63" name="Text Box 71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64" name="Text Box 71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65" name="Text Box 71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66" name="Text Box 71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67" name="Text Box 71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68" name="Text Box 71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69" name="Text Box 71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70" name="Text Box 71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71" name="Text Box 72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72" name="Text Box 72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73" name="Text Box 72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74" name="Text Box 72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75" name="Text Box 72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76" name="Text Box 72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77" name="Text Box 72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78" name="Text Box 72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79" name="Text Box 72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80" name="Text Box 72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81" name="Text Box 73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82" name="Text Box 73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83" name="Text Box 73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84" name="Text Box 73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85" name="Text Box 73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86" name="Text Box 73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87" name="Text Box 73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88" name="Text Box 73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89" name="Text Box 73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90" name="Text Box 73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91" name="Text Box 74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92" name="Text Box 74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93" name="Text Box 74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94" name="Text Box 74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95" name="Text Box 74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96" name="Text Box 74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97" name="Text Box 74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98" name="Text Box 74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699" name="Text Box 74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00" name="Text Box 74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01" name="Text Box 75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02" name="Text Box 75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03" name="Text Box 75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04" name="Text Box 75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05" name="Text Box 75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06" name="Text Box 75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07" name="Text Box 75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08" name="Text Box 75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09" name="Text Box 75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10" name="Text Box 75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11" name="Text Box 76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12" name="Text Box 76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13" name="Text Box 76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14" name="Text Box 76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15" name="Text Box 76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16" name="Text Box 76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17" name="Text Box 76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18" name="Text Box 76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19" name="Text Box 76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20" name="Text Box 76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21" name="Text Box 77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22" name="Text Box 77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23" name="Text Box 77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24" name="Text Box 38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25" name="Text Box 38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26" name="Text Box 38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27" name="Text Box 39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28" name="Text Box 39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29" name="Text Box 39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30" name="Text Box 39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31" name="Text Box 39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32" name="Text Box 39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33" name="Text Box 39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34" name="Text Box 39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35" name="Text Box 39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36" name="Text Box 39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37" name="Text Box 40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38" name="Text Box 40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39" name="Text Box 40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40" name="Text Box 40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41" name="Text Box 40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42" name="Text Box 40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43" name="Text Box 40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44" name="Text Box 40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45" name="Text Box 40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46" name="Text Box 40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47" name="Text Box 41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48" name="Text Box 41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49" name="Text Box 41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50" name="Text Box 41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51" name="Text Box 41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52" name="Text Box 41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53" name="Text Box 41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54" name="Text Box 41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55" name="Text Box 41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56" name="Text Box 41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57" name="Text Box 42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58" name="Text Box 42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59" name="Text Box 42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60" name="Text Box 42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61" name="Text Box 42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62" name="Text Box 42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63" name="Text Box 42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64" name="Text Box 42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65" name="Text Box 42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66" name="Text Box 42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67" name="Text Box 43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68" name="Text Box 43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69" name="Text Box 43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70" name="Text Box 43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71" name="Text Box 43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72" name="Text Box 43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73" name="Text Box 43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74" name="Text Box 43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75" name="Text Box 43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76" name="Text Box 43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77" name="Text Box 44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78" name="Text Box 44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79" name="Text Box 44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80" name="Text Box 44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81" name="Text Box 44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82" name="Text Box 44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83" name="Text Box 44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84" name="Text Box 44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85" name="Text Box 44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86" name="Text Box 44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87" name="Text Box 45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88" name="Text Box 45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89" name="Text Box 45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90" name="Text Box 45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91" name="Text Box 45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92" name="Text Box 45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93" name="Text Box 45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94" name="Text Box 45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95" name="Text Box 45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96" name="Text Box 45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97" name="Text Box 46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98" name="Text Box 46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799" name="Text Box 46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00" name="Text Box 46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01" name="Text Box 46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02" name="Text Box 46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03" name="Text Box 46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04" name="Text Box 46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05" name="Text Box 46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06" name="Text Box 46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07" name="Text Box 47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08" name="Text Box 47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09" name="Text Box 47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10" name="Text Box 47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11" name="Text Box 47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12" name="Text Box 47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13" name="Text Box 47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14" name="Text Box 47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15" name="Text Box 47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16" name="Text Box 47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17" name="Text Box 48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18" name="Text Box 48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19" name="Text Box 48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20" name="Text Box 48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21" name="Text Box 48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22" name="Text Box 48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23" name="Text Box 48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24" name="Text Box 48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25" name="Text Box 48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26" name="Text Box 48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27" name="Text Box 49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28" name="Text Box 49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29" name="Text Box 49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30" name="Text Box 49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31" name="Text Box 49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32" name="Text Box 49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33" name="Text Box 49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34" name="Text Box 49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35" name="Text Box 49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36" name="Text Box 49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37" name="Text Box 50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38" name="Text Box 50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39" name="Text Box 50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40" name="Text Box 50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41" name="Text Box 50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42" name="Text Box 50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43" name="Text Box 50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44" name="Text Box 50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45" name="Text Box 50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46" name="Text Box 50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47" name="Text Box 51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48" name="Text Box 51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49" name="Text Box 51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50" name="Text Box 51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51" name="Text Box 51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52" name="Text Box 51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53" name="Text Box 51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54" name="Text Box 51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55" name="Text Box 51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56" name="Text Box 51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57" name="Text Box 52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58" name="Text Box 52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59" name="Text Box 52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60" name="Text Box 52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61" name="Text Box 52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62" name="Text Box 52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63" name="Text Box 52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64" name="Text Box 52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65" name="Text Box 52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66" name="Text Box 52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67" name="Text Box 53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68" name="Text Box 53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69" name="Text Box 53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70" name="Text Box 53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71" name="Text Box 53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72" name="Text Box 53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73" name="Text Box 53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74" name="Text Box 53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75" name="Text Box 53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76" name="Text Box 53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77" name="Text Box 54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78" name="Text Box 54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79" name="Text Box 54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80" name="Text Box 54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81" name="Text Box 54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82" name="Text Box 54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83" name="Text Box 54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84" name="Text Box 54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85" name="Text Box 54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86" name="Text Box 54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87" name="Text Box 55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88" name="Text Box 55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89" name="Text Box 55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90" name="Text Box 55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91" name="Text Box 55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92" name="Text Box 55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93" name="Text Box 55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94" name="Text Box 55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95" name="Text Box 55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96" name="Text Box 55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97" name="Text Box 56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98" name="Text Box 56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899" name="Text Box 56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00" name="Text Box 56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01" name="Text Box 56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02" name="Text Box 56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03" name="Text Box 56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04" name="Text Box 56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05" name="Text Box 56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06" name="Text Box 56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07" name="Text Box 57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08" name="Text Box 57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09" name="Text Box 57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10" name="Text Box 57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11" name="Text Box 57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12" name="Text Box 57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13" name="Text Box 57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14" name="Text Box 57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15" name="Text Box 57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16" name="Text Box 57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17" name="Text Box 58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18" name="Text Box 58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19" name="Text Box 58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20" name="Text Box 58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21" name="Text Box 58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22" name="Text Box 58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23" name="Text Box 58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24" name="Text Box 58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25" name="Text Box 58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26" name="Text Box 58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27" name="Text Box 59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28" name="Text Box 59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29" name="Text Box 59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30" name="Text Box 59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31" name="Text Box 59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32" name="Text Box 59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33" name="Text Box 59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34" name="Text Box 59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35" name="Text Box 59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36" name="Text Box 59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37" name="Text Box 60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38" name="Text Box 60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39" name="Text Box 60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40" name="Text Box 60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41" name="Text Box 60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42" name="Text Box 60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43" name="Text Box 60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44" name="Text Box 60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45" name="Text Box 60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46" name="Text Box 60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47" name="Text Box 61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48" name="Text Box 61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49" name="Text Box 61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50" name="Text Box 61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51" name="Text Box 61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52" name="Text Box 61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53" name="Text Box 61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54" name="Text Box 61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55" name="Text Box 61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56" name="Text Box 61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57" name="Text Box 62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58" name="Text Box 62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59" name="Text Box 62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60" name="Text Box 62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61" name="Text Box 62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62" name="Text Box 62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63" name="Text Box 62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64" name="Text Box 62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65" name="Text Box 62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66" name="Text Box 62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67" name="Text Box 63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68" name="Text Box 63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69" name="Text Box 63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70" name="Text Box 63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71" name="Text Box 63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72" name="Text Box 63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73" name="Text Box 63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74" name="Text Box 63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75" name="Text Box 63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76" name="Text Box 63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77" name="Text Box 64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78" name="Text Box 64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79" name="Text Box 64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80" name="Text Box 64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81" name="Text Box 64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82" name="Text Box 64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83" name="Text Box 64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84" name="Text Box 64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85" name="Text Box 64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86" name="Text Box 64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87" name="Text Box 65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88" name="Text Box 65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89" name="Text Box 65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90" name="Text Box 65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91" name="Text Box 65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92" name="Text Box 65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93" name="Text Box 65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94" name="Text Box 65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95" name="Text Box 65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96" name="Text Box 65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97" name="Text Box 66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98" name="Text Box 66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9999" name="Text Box 66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00" name="Text Box 66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01" name="Text Box 66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02" name="Text Box 66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03" name="Text Box 66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04" name="Text Box 66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05" name="Text Box 66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06" name="Text Box 66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07" name="Text Box 67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08" name="Text Box 67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09" name="Text Box 67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10" name="Text Box 67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11" name="Text Box 67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12" name="Text Box 67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13" name="Text Box 67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14" name="Text Box 67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15" name="Text Box 67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16" name="Text Box 67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17" name="Text Box 68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18" name="Text Box 68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19" name="Text Box 68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20" name="Text Box 68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21" name="Text Box 68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22" name="Text Box 68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23" name="Text Box 68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24" name="Text Box 68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25" name="Text Box 68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26" name="Text Box 68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27" name="Text Box 69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28" name="Text Box 69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29" name="Text Box 69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30" name="Text Box 69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31" name="Text Box 69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32" name="Text Box 69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33" name="Text Box 69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34" name="Text Box 69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35" name="Text Box 69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36" name="Text Box 69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37" name="Text Box 70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38" name="Text Box 70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39" name="Text Box 70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40" name="Text Box 70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41" name="Text Box 70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42" name="Text Box 70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43" name="Text Box 70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44" name="Text Box 70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45" name="Text Box 70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46" name="Text Box 70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47" name="Text Box 71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48" name="Text Box 71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49" name="Text Box 71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50" name="Text Box 71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51" name="Text Box 71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52" name="Text Box 71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53" name="Text Box 71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54" name="Text Box 71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55" name="Text Box 71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56" name="Text Box 71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57" name="Text Box 72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58" name="Text Box 72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59" name="Text Box 72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60" name="Text Box 72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61" name="Text Box 72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62" name="Text Box 72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63" name="Text Box 72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64" name="Text Box 72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65" name="Text Box 72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66" name="Text Box 72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67" name="Text Box 73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68" name="Text Box 73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69" name="Text Box 73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70" name="Text Box 73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71" name="Text Box 73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72" name="Text Box 73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73" name="Text Box 73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74" name="Text Box 73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75" name="Text Box 73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76" name="Text Box 73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77" name="Text Box 74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78" name="Text Box 74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79" name="Text Box 74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80" name="Text Box 74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81" name="Text Box 74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82" name="Text Box 74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83" name="Text Box 74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84" name="Text Box 74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85" name="Text Box 74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86" name="Text Box 74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87" name="Text Box 75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88" name="Text Box 75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89" name="Text Box 75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90" name="Text Box 75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91" name="Text Box 75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92" name="Text Box 75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93" name="Text Box 75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94" name="Text Box 75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95" name="Text Box 75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96" name="Text Box 75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97" name="Text Box 76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98" name="Text Box 76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099" name="Text Box 76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00" name="Text Box 76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01" name="Text Box 76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02" name="Text Box 76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03" name="Text Box 76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04" name="Text Box 76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05" name="Text Box 76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06" name="Text Box 76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07" name="Text Box 77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08" name="Text Box 77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09" name="Text Box 38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10" name="Text Box 38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11" name="Text Box 38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12" name="Text Box 39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13" name="Text Box 39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14" name="Text Box 39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15" name="Text Box 39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16" name="Text Box 39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17" name="Text Box 39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18" name="Text Box 39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19" name="Text Box 39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20" name="Text Box 39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21" name="Text Box 39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22" name="Text Box 40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23" name="Text Box 40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24" name="Text Box 40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25" name="Text Box 40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26" name="Text Box 40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27" name="Text Box 40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28" name="Text Box 40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29" name="Text Box 40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30" name="Text Box 40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31" name="Text Box 40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32" name="Text Box 41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33" name="Text Box 41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34" name="Text Box 41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35" name="Text Box 41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36" name="Text Box 41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37" name="Text Box 41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38" name="Text Box 41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39" name="Text Box 41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40" name="Text Box 41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41" name="Text Box 41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42" name="Text Box 42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43" name="Text Box 42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44" name="Text Box 42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45" name="Text Box 42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46" name="Text Box 42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47" name="Text Box 42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48" name="Text Box 42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49" name="Text Box 42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50" name="Text Box 42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51" name="Text Box 42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52" name="Text Box 43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53" name="Text Box 43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54" name="Text Box 43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55" name="Text Box 43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56" name="Text Box 43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57" name="Text Box 43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58" name="Text Box 43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59" name="Text Box 43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60" name="Text Box 43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61" name="Text Box 43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62" name="Text Box 44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63" name="Text Box 44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64" name="Text Box 44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65" name="Text Box 44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66" name="Text Box 44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67" name="Text Box 44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68" name="Text Box 44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69" name="Text Box 44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70" name="Text Box 44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71" name="Text Box 44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72" name="Text Box 45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73" name="Text Box 45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74" name="Text Box 45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75" name="Text Box 45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76" name="Text Box 45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77" name="Text Box 45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78" name="Text Box 45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79" name="Text Box 45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80" name="Text Box 45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81" name="Text Box 45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82" name="Text Box 46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83" name="Text Box 46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84" name="Text Box 46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85" name="Text Box 46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86" name="Text Box 46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87" name="Text Box 46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88" name="Text Box 46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89" name="Text Box 46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90" name="Text Box 46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91" name="Text Box 46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92" name="Text Box 47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93" name="Text Box 47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94" name="Text Box 47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95" name="Text Box 47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96" name="Text Box 47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97" name="Text Box 47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98" name="Text Box 47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199" name="Text Box 47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00" name="Text Box 47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01" name="Text Box 47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02" name="Text Box 48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03" name="Text Box 48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04" name="Text Box 48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05" name="Text Box 48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06" name="Text Box 48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07" name="Text Box 48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08" name="Text Box 48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09" name="Text Box 48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10" name="Text Box 48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11" name="Text Box 48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12" name="Text Box 49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13" name="Text Box 49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14" name="Text Box 49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15" name="Text Box 49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16" name="Text Box 49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17" name="Text Box 49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18" name="Text Box 49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19" name="Text Box 49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20" name="Text Box 49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21" name="Text Box 49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22" name="Text Box 50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23" name="Text Box 50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24" name="Text Box 50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25" name="Text Box 50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26" name="Text Box 50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27" name="Text Box 50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28" name="Text Box 50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29" name="Text Box 50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30" name="Text Box 50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31" name="Text Box 50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32" name="Text Box 51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33" name="Text Box 51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34" name="Text Box 51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35" name="Text Box 51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36" name="Text Box 51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37" name="Text Box 51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38" name="Text Box 51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39" name="Text Box 51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40" name="Text Box 51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41" name="Text Box 51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42" name="Text Box 52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43" name="Text Box 52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44" name="Text Box 52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45" name="Text Box 52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46" name="Text Box 52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47" name="Text Box 52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48" name="Text Box 52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49" name="Text Box 52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50" name="Text Box 52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51" name="Text Box 52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52" name="Text Box 53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53" name="Text Box 53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54" name="Text Box 53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55" name="Text Box 53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56" name="Text Box 53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57" name="Text Box 53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58" name="Text Box 53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59" name="Text Box 53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60" name="Text Box 53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61" name="Text Box 53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62" name="Text Box 54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63" name="Text Box 54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64" name="Text Box 54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65" name="Text Box 54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66" name="Text Box 54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67" name="Text Box 54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68" name="Text Box 54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69" name="Text Box 54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70" name="Text Box 54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71" name="Text Box 54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72" name="Text Box 55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73" name="Text Box 55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74" name="Text Box 55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75" name="Text Box 55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76" name="Text Box 55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77" name="Text Box 55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78" name="Text Box 55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79" name="Text Box 55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80" name="Text Box 55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81" name="Text Box 55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82" name="Text Box 56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83" name="Text Box 56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84" name="Text Box 56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85" name="Text Box 56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86" name="Text Box 56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87" name="Text Box 56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88" name="Text Box 56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89" name="Text Box 56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90" name="Text Box 56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91" name="Text Box 56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92" name="Text Box 57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93" name="Text Box 57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94" name="Text Box 57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95" name="Text Box 57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96" name="Text Box 57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97" name="Text Box 57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98" name="Text Box 57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299" name="Text Box 57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00" name="Text Box 57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01" name="Text Box 57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02" name="Text Box 58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03" name="Text Box 58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04" name="Text Box 58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05" name="Text Box 58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06" name="Text Box 58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07" name="Text Box 58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08" name="Text Box 58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09" name="Text Box 58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10" name="Text Box 58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11" name="Text Box 58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12" name="Text Box 59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13" name="Text Box 59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14" name="Text Box 59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15" name="Text Box 59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16" name="Text Box 59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17" name="Text Box 59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18" name="Text Box 59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19" name="Text Box 59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20" name="Text Box 59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21" name="Text Box 59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22" name="Text Box 60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23" name="Text Box 60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24" name="Text Box 60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25" name="Text Box 60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26" name="Text Box 60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27" name="Text Box 60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28" name="Text Box 60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29" name="Text Box 60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30" name="Text Box 60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31" name="Text Box 60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32" name="Text Box 61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33" name="Text Box 61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34" name="Text Box 61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35" name="Text Box 61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36" name="Text Box 61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37" name="Text Box 61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38" name="Text Box 61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39" name="Text Box 61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40" name="Text Box 61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41" name="Text Box 61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42" name="Text Box 62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43" name="Text Box 62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44" name="Text Box 62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45" name="Text Box 62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46" name="Text Box 62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47" name="Text Box 62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48" name="Text Box 62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49" name="Text Box 62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50" name="Text Box 62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51" name="Text Box 62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52" name="Text Box 63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53" name="Text Box 63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54" name="Text Box 63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55" name="Text Box 63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56" name="Text Box 63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57" name="Text Box 63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58" name="Text Box 63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59" name="Text Box 63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60" name="Text Box 63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61" name="Text Box 63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62" name="Text Box 64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63" name="Text Box 64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64" name="Text Box 64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65" name="Text Box 64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66" name="Text Box 64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67" name="Text Box 64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68" name="Text Box 64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69" name="Text Box 64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70" name="Text Box 64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71" name="Text Box 64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72" name="Text Box 65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73" name="Text Box 65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74" name="Text Box 65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75" name="Text Box 65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76" name="Text Box 65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77" name="Text Box 65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78" name="Text Box 65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79" name="Text Box 65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80" name="Text Box 65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81" name="Text Box 65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82" name="Text Box 66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83" name="Text Box 66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84" name="Text Box 66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85" name="Text Box 66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86" name="Text Box 66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87" name="Text Box 66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88" name="Text Box 66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89" name="Text Box 66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90" name="Text Box 66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91" name="Text Box 66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92" name="Text Box 67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93" name="Text Box 67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94" name="Text Box 67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95" name="Text Box 67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96" name="Text Box 67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97" name="Text Box 67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98" name="Text Box 67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399" name="Text Box 67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00" name="Text Box 67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01" name="Text Box 67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02" name="Text Box 68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03" name="Text Box 68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04" name="Text Box 68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05" name="Text Box 68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06" name="Text Box 68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07" name="Text Box 68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08" name="Text Box 68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09" name="Text Box 68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10" name="Text Box 68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11" name="Text Box 68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12" name="Text Box 69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13" name="Text Box 69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14" name="Text Box 69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15" name="Text Box 69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16" name="Text Box 69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17" name="Text Box 69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18" name="Text Box 69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19" name="Text Box 69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20" name="Text Box 69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21" name="Text Box 69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22" name="Text Box 70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23" name="Text Box 70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24" name="Text Box 70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25" name="Text Box 70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26" name="Text Box 70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27" name="Text Box 70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28" name="Text Box 70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29" name="Text Box 70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30" name="Text Box 70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31" name="Text Box 70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32" name="Text Box 71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33" name="Text Box 71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34" name="Text Box 71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35" name="Text Box 71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36" name="Text Box 71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37" name="Text Box 71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38" name="Text Box 71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39" name="Text Box 71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40" name="Text Box 71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41" name="Text Box 71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42" name="Text Box 72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43" name="Text Box 72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44" name="Text Box 72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45" name="Text Box 72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46" name="Text Box 72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47" name="Text Box 72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48" name="Text Box 72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49" name="Text Box 72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50" name="Text Box 72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51" name="Text Box 72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52" name="Text Box 73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53" name="Text Box 73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54" name="Text Box 73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55" name="Text Box 73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56" name="Text Box 73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57" name="Text Box 73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58" name="Text Box 73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59" name="Text Box 73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60" name="Text Box 73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61" name="Text Box 73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62" name="Text Box 74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63" name="Text Box 74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64" name="Text Box 74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65" name="Text Box 74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66" name="Text Box 74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67" name="Text Box 74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68" name="Text Box 74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69" name="Text Box 74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70" name="Text Box 74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71" name="Text Box 74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72" name="Text Box 75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73" name="Text Box 75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74" name="Text Box 75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75" name="Text Box 75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76" name="Text Box 75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77" name="Text Box 75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78" name="Text Box 75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79" name="Text Box 75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80" name="Text Box 75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81" name="Text Box 75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82" name="Text Box 76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83" name="Text Box 76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84" name="Text Box 76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85" name="Text Box 76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86" name="Text Box 76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87" name="Text Box 76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88" name="Text Box 76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89" name="Text Box 76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90" name="Text Box 76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91" name="Text Box 76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92" name="Text Box 77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93" name="Text Box 77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94" name="Text Box 77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95" name="Text Box 38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96" name="Text Box 38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97" name="Text Box 38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98" name="Text Box 39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499" name="Text Box 39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00" name="Text Box 39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01" name="Text Box 39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02" name="Text Box 39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03" name="Text Box 39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04" name="Text Box 39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05" name="Text Box 39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06" name="Text Box 39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07" name="Text Box 39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08" name="Text Box 40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09" name="Text Box 40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10" name="Text Box 40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11" name="Text Box 40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12" name="Text Box 40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13" name="Text Box 40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14" name="Text Box 40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15" name="Text Box 40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16" name="Text Box 40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17" name="Text Box 40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18" name="Text Box 41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19" name="Text Box 41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20" name="Text Box 41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21" name="Text Box 41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22" name="Text Box 41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23" name="Text Box 41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24" name="Text Box 41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25" name="Text Box 41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26" name="Text Box 41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27" name="Text Box 41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28" name="Text Box 42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29" name="Text Box 42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30" name="Text Box 42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31" name="Text Box 42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32" name="Text Box 42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33" name="Text Box 42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34" name="Text Box 42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35" name="Text Box 42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36" name="Text Box 42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37" name="Text Box 42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38" name="Text Box 43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39" name="Text Box 43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40" name="Text Box 43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41" name="Text Box 43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42" name="Text Box 43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43" name="Text Box 43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44" name="Text Box 43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45" name="Text Box 43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46" name="Text Box 43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47" name="Text Box 43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48" name="Text Box 44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49" name="Text Box 44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50" name="Text Box 44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51" name="Text Box 44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52" name="Text Box 44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53" name="Text Box 44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54" name="Text Box 44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55" name="Text Box 44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56" name="Text Box 44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57" name="Text Box 44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58" name="Text Box 45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59" name="Text Box 45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60" name="Text Box 45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61" name="Text Box 45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62" name="Text Box 45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63" name="Text Box 45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64" name="Text Box 45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65" name="Text Box 45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66" name="Text Box 45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67" name="Text Box 45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68" name="Text Box 46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69" name="Text Box 46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70" name="Text Box 46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71" name="Text Box 46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72" name="Text Box 46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73" name="Text Box 46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74" name="Text Box 46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75" name="Text Box 46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76" name="Text Box 46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77" name="Text Box 46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78" name="Text Box 47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79" name="Text Box 47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80" name="Text Box 47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81" name="Text Box 47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82" name="Text Box 47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83" name="Text Box 47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84" name="Text Box 47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85" name="Text Box 47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86" name="Text Box 47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87" name="Text Box 47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88" name="Text Box 48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89" name="Text Box 48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90" name="Text Box 48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91" name="Text Box 48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92" name="Text Box 48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93" name="Text Box 48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94" name="Text Box 48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95" name="Text Box 48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96" name="Text Box 48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97" name="Text Box 48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98" name="Text Box 49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599" name="Text Box 49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00" name="Text Box 49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01" name="Text Box 49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02" name="Text Box 49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03" name="Text Box 49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04" name="Text Box 49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05" name="Text Box 49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06" name="Text Box 49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07" name="Text Box 49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08" name="Text Box 50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09" name="Text Box 50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10" name="Text Box 50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11" name="Text Box 50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12" name="Text Box 50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13" name="Text Box 50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14" name="Text Box 50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15" name="Text Box 50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16" name="Text Box 50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17" name="Text Box 50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18" name="Text Box 51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19" name="Text Box 51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20" name="Text Box 51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21" name="Text Box 51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22" name="Text Box 51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23" name="Text Box 51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24" name="Text Box 51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25" name="Text Box 51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26" name="Text Box 51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27" name="Text Box 51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28" name="Text Box 52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29" name="Text Box 52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30" name="Text Box 52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31" name="Text Box 52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32" name="Text Box 52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33" name="Text Box 52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34" name="Text Box 52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35" name="Text Box 52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36" name="Text Box 52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37" name="Text Box 52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38" name="Text Box 53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39" name="Text Box 53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40" name="Text Box 53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41" name="Text Box 53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42" name="Text Box 53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43" name="Text Box 53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44" name="Text Box 53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45" name="Text Box 53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46" name="Text Box 53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47" name="Text Box 53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48" name="Text Box 54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49" name="Text Box 54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50" name="Text Box 54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51" name="Text Box 54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52" name="Text Box 54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53" name="Text Box 54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54" name="Text Box 54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55" name="Text Box 54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56" name="Text Box 54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57" name="Text Box 54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58" name="Text Box 55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59" name="Text Box 55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60" name="Text Box 55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61" name="Text Box 55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62" name="Text Box 55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63" name="Text Box 55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64" name="Text Box 55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65" name="Text Box 55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66" name="Text Box 55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67" name="Text Box 55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68" name="Text Box 56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69" name="Text Box 56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70" name="Text Box 56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71" name="Text Box 56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72" name="Text Box 56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73" name="Text Box 56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74" name="Text Box 56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75" name="Text Box 56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76" name="Text Box 56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77" name="Text Box 56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78" name="Text Box 57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79" name="Text Box 57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80" name="Text Box 57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81" name="Text Box 57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82" name="Text Box 57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83" name="Text Box 57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84" name="Text Box 57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85" name="Text Box 57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86" name="Text Box 57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87" name="Text Box 57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88" name="Text Box 58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89" name="Text Box 58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90" name="Text Box 58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91" name="Text Box 58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92" name="Text Box 58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93" name="Text Box 58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94" name="Text Box 58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95" name="Text Box 58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96" name="Text Box 58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97" name="Text Box 58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98" name="Text Box 59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699" name="Text Box 59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00" name="Text Box 59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01" name="Text Box 59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02" name="Text Box 59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03" name="Text Box 59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04" name="Text Box 59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05" name="Text Box 59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06" name="Text Box 59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07" name="Text Box 59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08" name="Text Box 60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09" name="Text Box 60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10" name="Text Box 60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11" name="Text Box 60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12" name="Text Box 60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13" name="Text Box 60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14" name="Text Box 60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15" name="Text Box 60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16" name="Text Box 60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17" name="Text Box 60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18" name="Text Box 61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19" name="Text Box 61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20" name="Text Box 61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21" name="Text Box 61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22" name="Text Box 61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23" name="Text Box 61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24" name="Text Box 61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25" name="Text Box 61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26" name="Text Box 61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27" name="Text Box 61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28" name="Text Box 62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29" name="Text Box 62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30" name="Text Box 62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31" name="Text Box 62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32" name="Text Box 62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33" name="Text Box 62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34" name="Text Box 62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35" name="Text Box 62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36" name="Text Box 62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37" name="Text Box 62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38" name="Text Box 63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39" name="Text Box 63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40" name="Text Box 63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41" name="Text Box 63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42" name="Text Box 63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43" name="Text Box 63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44" name="Text Box 63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45" name="Text Box 63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46" name="Text Box 63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47" name="Text Box 63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48" name="Text Box 64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49" name="Text Box 64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50" name="Text Box 64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51" name="Text Box 64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52" name="Text Box 64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53" name="Text Box 64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54" name="Text Box 64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55" name="Text Box 64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56" name="Text Box 64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57" name="Text Box 64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58" name="Text Box 65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59" name="Text Box 65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60" name="Text Box 65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61" name="Text Box 65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62" name="Text Box 65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63" name="Text Box 65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64" name="Text Box 65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65" name="Text Box 65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66" name="Text Box 65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67" name="Text Box 65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68" name="Text Box 66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69" name="Text Box 66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70" name="Text Box 66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71" name="Text Box 66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72" name="Text Box 66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73" name="Text Box 66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74" name="Text Box 66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75" name="Text Box 66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76" name="Text Box 66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77" name="Text Box 66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78" name="Text Box 67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79" name="Text Box 67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80" name="Text Box 67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81" name="Text Box 67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82" name="Text Box 67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83" name="Text Box 67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84" name="Text Box 67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85" name="Text Box 67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86" name="Text Box 67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87" name="Text Box 67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88" name="Text Box 68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89" name="Text Box 68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90" name="Text Box 68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91" name="Text Box 68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92" name="Text Box 68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93" name="Text Box 68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94" name="Text Box 68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95" name="Text Box 68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96" name="Text Box 68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97" name="Text Box 68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98" name="Text Box 69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799" name="Text Box 69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00" name="Text Box 69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01" name="Text Box 69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02" name="Text Box 69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03" name="Text Box 69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04" name="Text Box 69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05" name="Text Box 69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06" name="Text Box 69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07" name="Text Box 69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08" name="Text Box 70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09" name="Text Box 70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10" name="Text Box 70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11" name="Text Box 70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12" name="Text Box 70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13" name="Text Box 70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14" name="Text Box 70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15" name="Text Box 70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16" name="Text Box 70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17" name="Text Box 70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18" name="Text Box 71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19" name="Text Box 71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20" name="Text Box 71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21" name="Text Box 71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22" name="Text Box 71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23" name="Text Box 71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24" name="Text Box 71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25" name="Text Box 71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26" name="Text Box 71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27" name="Text Box 71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28" name="Text Box 72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29" name="Text Box 72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30" name="Text Box 72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31" name="Text Box 72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32" name="Text Box 72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33" name="Text Box 72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34" name="Text Box 72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35" name="Text Box 72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36" name="Text Box 72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37" name="Text Box 72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38" name="Text Box 73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39" name="Text Box 73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40" name="Text Box 73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41" name="Text Box 73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42" name="Text Box 73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43" name="Text Box 73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44" name="Text Box 73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45" name="Text Box 73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46" name="Text Box 73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47" name="Text Box 73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48" name="Text Box 74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49" name="Text Box 74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50" name="Text Box 74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51" name="Text Box 74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52" name="Text Box 74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53" name="Text Box 74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54" name="Text Box 74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55" name="Text Box 74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56" name="Text Box 74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57" name="Text Box 74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58" name="Text Box 75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59" name="Text Box 75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60" name="Text Box 75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61" name="Text Box 75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62" name="Text Box 75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63" name="Text Box 75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64" name="Text Box 75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65" name="Text Box 75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66" name="Text Box 75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67" name="Text Box 75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68" name="Text Box 76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69" name="Text Box 76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70" name="Text Box 76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71" name="Text Box 76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72" name="Text Box 76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73" name="Text Box 76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74" name="Text Box 76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75" name="Text Box 76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76" name="Text Box 76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77" name="Text Box 76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78" name="Text Box 77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79" name="Text Box 77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209550</xdr:colOff>
      <xdr:row>694</xdr:row>
      <xdr:rowOff>0</xdr:rowOff>
    </xdr:from>
    <xdr:ext cx="114300" cy="310586"/>
    <xdr:sp macro="" textlink="">
      <xdr:nvSpPr>
        <xdr:cNvPr id="10880" name="Text Box 772"/>
        <xdr:cNvSpPr txBox="1">
          <a:spLocks noChangeArrowheads="1"/>
        </xdr:cNvSpPr>
      </xdr:nvSpPr>
      <xdr:spPr bwMode="auto">
        <a:xfrm>
          <a:off x="689610" y="382455420"/>
          <a:ext cx="114300" cy="310586"/>
        </a:xfrm>
        <a:prstGeom prst="rect">
          <a:avLst/>
        </a:prstGeom>
        <a:noFill/>
        <a:ln w="9525">
          <a:noFill/>
          <a:miter lim="800000"/>
          <a:headEnd/>
          <a:tailEnd/>
        </a:ln>
      </xdr:spPr>
    </xdr:sp>
    <xdr:clientData/>
  </xdr:oneCellAnchor>
  <xdr:oneCellAnchor>
    <xdr:from>
      <xdr:col>1</xdr:col>
      <xdr:colOff>209550</xdr:colOff>
      <xdr:row>694</xdr:row>
      <xdr:rowOff>0</xdr:rowOff>
    </xdr:from>
    <xdr:ext cx="114300" cy="514350"/>
    <xdr:sp macro="" textlink="">
      <xdr:nvSpPr>
        <xdr:cNvPr id="10881" name="Text Box 772"/>
        <xdr:cNvSpPr txBox="1">
          <a:spLocks noChangeArrowheads="1"/>
        </xdr:cNvSpPr>
      </xdr:nvSpPr>
      <xdr:spPr bwMode="auto">
        <a:xfrm>
          <a:off x="689610" y="382455420"/>
          <a:ext cx="114300" cy="514350"/>
        </a:xfrm>
        <a:prstGeom prst="rect">
          <a:avLst/>
        </a:prstGeom>
        <a:noFill/>
        <a:ln w="9525">
          <a:noFill/>
          <a:miter lim="800000"/>
          <a:headEnd/>
          <a:tailEnd/>
        </a:ln>
      </xdr:spPr>
    </xdr:sp>
    <xdr:clientData/>
  </xdr:oneCellAnchor>
  <xdr:oneCellAnchor>
    <xdr:from>
      <xdr:col>1</xdr:col>
      <xdr:colOff>209550</xdr:colOff>
      <xdr:row>694</xdr:row>
      <xdr:rowOff>0</xdr:rowOff>
    </xdr:from>
    <xdr:ext cx="114300" cy="514350"/>
    <xdr:sp macro="" textlink="">
      <xdr:nvSpPr>
        <xdr:cNvPr id="10882" name="Text Box 772"/>
        <xdr:cNvSpPr txBox="1">
          <a:spLocks noChangeArrowheads="1"/>
        </xdr:cNvSpPr>
      </xdr:nvSpPr>
      <xdr:spPr bwMode="auto">
        <a:xfrm>
          <a:off x="689610" y="382455420"/>
          <a:ext cx="114300" cy="514350"/>
        </a:xfrm>
        <a:prstGeom prst="rect">
          <a:avLst/>
        </a:prstGeom>
        <a:noFill/>
        <a:ln w="9525">
          <a:noFill/>
          <a:miter lim="800000"/>
          <a:headEnd/>
          <a:tailEnd/>
        </a:ln>
      </xdr:spPr>
    </xdr:sp>
    <xdr:clientData/>
  </xdr:oneCellAnchor>
  <xdr:oneCellAnchor>
    <xdr:from>
      <xdr:col>1</xdr:col>
      <xdr:colOff>209550</xdr:colOff>
      <xdr:row>694</xdr:row>
      <xdr:rowOff>0</xdr:rowOff>
    </xdr:from>
    <xdr:ext cx="114300" cy="310586"/>
    <xdr:sp macro="" textlink="">
      <xdr:nvSpPr>
        <xdr:cNvPr id="10883" name="Text Box 772"/>
        <xdr:cNvSpPr txBox="1">
          <a:spLocks noChangeArrowheads="1"/>
        </xdr:cNvSpPr>
      </xdr:nvSpPr>
      <xdr:spPr bwMode="auto">
        <a:xfrm>
          <a:off x="689610" y="382455420"/>
          <a:ext cx="114300" cy="310586"/>
        </a:xfrm>
        <a:prstGeom prst="rect">
          <a:avLst/>
        </a:prstGeom>
        <a:noFill/>
        <a:ln w="9525">
          <a:noFill/>
          <a:miter lim="800000"/>
          <a:headEnd/>
          <a:tailEnd/>
        </a:ln>
      </xdr:spPr>
    </xdr:sp>
    <xdr:clientData/>
  </xdr:oneCellAnchor>
  <xdr:oneCellAnchor>
    <xdr:from>
      <xdr:col>1</xdr:col>
      <xdr:colOff>209550</xdr:colOff>
      <xdr:row>694</xdr:row>
      <xdr:rowOff>0</xdr:rowOff>
    </xdr:from>
    <xdr:ext cx="114300" cy="514350"/>
    <xdr:sp macro="" textlink="">
      <xdr:nvSpPr>
        <xdr:cNvPr id="10884" name="Text Box 772"/>
        <xdr:cNvSpPr txBox="1">
          <a:spLocks noChangeArrowheads="1"/>
        </xdr:cNvSpPr>
      </xdr:nvSpPr>
      <xdr:spPr bwMode="auto">
        <a:xfrm>
          <a:off x="689610" y="382455420"/>
          <a:ext cx="114300" cy="514350"/>
        </a:xfrm>
        <a:prstGeom prst="rect">
          <a:avLst/>
        </a:prstGeom>
        <a:noFill/>
        <a:ln w="9525">
          <a:noFill/>
          <a:miter lim="800000"/>
          <a:headEnd/>
          <a:tailEnd/>
        </a:ln>
      </xdr:spPr>
    </xdr:sp>
    <xdr:clientData/>
  </xdr:oneCellAnchor>
  <xdr:oneCellAnchor>
    <xdr:from>
      <xdr:col>1</xdr:col>
      <xdr:colOff>209550</xdr:colOff>
      <xdr:row>694</xdr:row>
      <xdr:rowOff>0</xdr:rowOff>
    </xdr:from>
    <xdr:ext cx="114300" cy="310586"/>
    <xdr:sp macro="" textlink="">
      <xdr:nvSpPr>
        <xdr:cNvPr id="10885" name="Text Box 772"/>
        <xdr:cNvSpPr txBox="1">
          <a:spLocks noChangeArrowheads="1"/>
        </xdr:cNvSpPr>
      </xdr:nvSpPr>
      <xdr:spPr bwMode="auto">
        <a:xfrm>
          <a:off x="689610" y="382455420"/>
          <a:ext cx="114300" cy="310586"/>
        </a:xfrm>
        <a:prstGeom prst="rect">
          <a:avLst/>
        </a:prstGeom>
        <a:noFill/>
        <a:ln w="9525">
          <a:noFill/>
          <a:miter lim="800000"/>
          <a:headEnd/>
          <a:tailEnd/>
        </a:ln>
      </xdr:spPr>
    </xdr:sp>
    <xdr:clientData/>
  </xdr:oneCellAnchor>
  <xdr:oneCellAnchor>
    <xdr:from>
      <xdr:col>1</xdr:col>
      <xdr:colOff>209550</xdr:colOff>
      <xdr:row>694</xdr:row>
      <xdr:rowOff>0</xdr:rowOff>
    </xdr:from>
    <xdr:ext cx="114300" cy="514350"/>
    <xdr:sp macro="" textlink="">
      <xdr:nvSpPr>
        <xdr:cNvPr id="10886" name="Text Box 772"/>
        <xdr:cNvSpPr txBox="1">
          <a:spLocks noChangeArrowheads="1"/>
        </xdr:cNvSpPr>
      </xdr:nvSpPr>
      <xdr:spPr bwMode="auto">
        <a:xfrm>
          <a:off x="689610" y="382455420"/>
          <a:ext cx="114300" cy="514350"/>
        </a:xfrm>
        <a:prstGeom prst="rect">
          <a:avLst/>
        </a:prstGeom>
        <a:noFill/>
        <a:ln w="9525">
          <a:noFill/>
          <a:miter lim="800000"/>
          <a:headEnd/>
          <a:tailEnd/>
        </a:ln>
      </xdr:spPr>
    </xdr:sp>
    <xdr:clientData/>
  </xdr:oneCellAnchor>
  <xdr:oneCellAnchor>
    <xdr:from>
      <xdr:col>1</xdr:col>
      <xdr:colOff>209550</xdr:colOff>
      <xdr:row>694</xdr:row>
      <xdr:rowOff>0</xdr:rowOff>
    </xdr:from>
    <xdr:ext cx="114300" cy="310586"/>
    <xdr:sp macro="" textlink="">
      <xdr:nvSpPr>
        <xdr:cNvPr id="10887" name="Text Box 772"/>
        <xdr:cNvSpPr txBox="1">
          <a:spLocks noChangeArrowheads="1"/>
        </xdr:cNvSpPr>
      </xdr:nvSpPr>
      <xdr:spPr bwMode="auto">
        <a:xfrm>
          <a:off x="689610" y="382455420"/>
          <a:ext cx="114300" cy="310586"/>
        </a:xfrm>
        <a:prstGeom prst="rect">
          <a:avLst/>
        </a:prstGeom>
        <a:noFill/>
        <a:ln w="9525">
          <a:noFill/>
          <a:miter lim="800000"/>
          <a:headEnd/>
          <a:tailEnd/>
        </a:ln>
      </xdr:spPr>
    </xdr:sp>
    <xdr:clientData/>
  </xdr:oneCellAnchor>
  <xdr:oneCellAnchor>
    <xdr:from>
      <xdr:col>1</xdr:col>
      <xdr:colOff>209550</xdr:colOff>
      <xdr:row>694</xdr:row>
      <xdr:rowOff>0</xdr:rowOff>
    </xdr:from>
    <xdr:ext cx="114300" cy="514350"/>
    <xdr:sp macro="" textlink="">
      <xdr:nvSpPr>
        <xdr:cNvPr id="10888" name="Text Box 772"/>
        <xdr:cNvSpPr txBox="1">
          <a:spLocks noChangeArrowheads="1"/>
        </xdr:cNvSpPr>
      </xdr:nvSpPr>
      <xdr:spPr bwMode="auto">
        <a:xfrm>
          <a:off x="689610" y="382455420"/>
          <a:ext cx="114300" cy="514350"/>
        </a:xfrm>
        <a:prstGeom prst="rect">
          <a:avLst/>
        </a:prstGeom>
        <a:noFill/>
        <a:ln w="9525">
          <a:noFill/>
          <a:miter lim="800000"/>
          <a:headEnd/>
          <a:tailEnd/>
        </a:ln>
      </xdr:spPr>
    </xdr:sp>
    <xdr:clientData/>
  </xdr:oneCellAnchor>
  <xdr:oneCellAnchor>
    <xdr:from>
      <xdr:col>1</xdr:col>
      <xdr:colOff>0</xdr:colOff>
      <xdr:row>694</xdr:row>
      <xdr:rowOff>0</xdr:rowOff>
    </xdr:from>
    <xdr:ext cx="104775" cy="66675"/>
    <xdr:sp macro="" textlink="" fLocksText="0">
      <xdr:nvSpPr>
        <xdr:cNvPr id="10889" name="Text Box 38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90" name="Text Box 38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91" name="Text Box 38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92" name="Text Box 39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93" name="Text Box 39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94" name="Text Box 39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95" name="Text Box 39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96" name="Text Box 39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97" name="Text Box 39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98" name="Text Box 39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899" name="Text Box 39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00" name="Text Box 39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01" name="Text Box 39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02" name="Text Box 40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03" name="Text Box 40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04" name="Text Box 40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05" name="Text Box 40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06" name="Text Box 40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07" name="Text Box 40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08" name="Text Box 40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09" name="Text Box 40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10" name="Text Box 40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11" name="Text Box 40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12" name="Text Box 41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13" name="Text Box 41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14" name="Text Box 41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15" name="Text Box 41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16" name="Text Box 41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17" name="Text Box 41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18" name="Text Box 41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19" name="Text Box 41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20" name="Text Box 41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21" name="Text Box 41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22" name="Text Box 42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23" name="Text Box 42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24" name="Text Box 42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25" name="Text Box 42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26" name="Text Box 42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27" name="Text Box 42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28" name="Text Box 42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29" name="Text Box 42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30" name="Text Box 42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31" name="Text Box 42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32" name="Text Box 43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33" name="Text Box 43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34" name="Text Box 43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35" name="Text Box 43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36" name="Text Box 43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37" name="Text Box 43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38" name="Text Box 43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39" name="Text Box 43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40" name="Text Box 43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41" name="Text Box 43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42" name="Text Box 44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43" name="Text Box 44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44" name="Text Box 44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45" name="Text Box 44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46" name="Text Box 44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47" name="Text Box 44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48" name="Text Box 44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49" name="Text Box 44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50" name="Text Box 44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51" name="Text Box 44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52" name="Text Box 45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53" name="Text Box 45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54" name="Text Box 45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55" name="Text Box 45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56" name="Text Box 45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57" name="Text Box 45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58" name="Text Box 45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59" name="Text Box 45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60" name="Text Box 45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61" name="Text Box 45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62" name="Text Box 46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63" name="Text Box 46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64" name="Text Box 46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65" name="Text Box 46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66" name="Text Box 46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67" name="Text Box 46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68" name="Text Box 46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69" name="Text Box 46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70" name="Text Box 46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71" name="Text Box 46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72" name="Text Box 47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73" name="Text Box 47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74" name="Text Box 47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75" name="Text Box 47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76" name="Text Box 47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77" name="Text Box 47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78" name="Text Box 47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79" name="Text Box 47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80" name="Text Box 47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81" name="Text Box 47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82" name="Text Box 48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83" name="Text Box 48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84" name="Text Box 48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85" name="Text Box 48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86" name="Text Box 48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87" name="Text Box 48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88" name="Text Box 48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89" name="Text Box 48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90" name="Text Box 48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91" name="Text Box 48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92" name="Text Box 49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93" name="Text Box 49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94" name="Text Box 49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95" name="Text Box 49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96" name="Text Box 49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97" name="Text Box 49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98" name="Text Box 49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0999" name="Text Box 49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00" name="Text Box 49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01" name="Text Box 49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02" name="Text Box 50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03" name="Text Box 50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04" name="Text Box 50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05" name="Text Box 50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06" name="Text Box 50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07" name="Text Box 50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08" name="Text Box 50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09" name="Text Box 50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10" name="Text Box 50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11" name="Text Box 50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12" name="Text Box 51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13" name="Text Box 51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14" name="Text Box 51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15" name="Text Box 51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16" name="Text Box 51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17" name="Text Box 51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18" name="Text Box 51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19" name="Text Box 51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20" name="Text Box 51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21" name="Text Box 51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22" name="Text Box 52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23" name="Text Box 52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24" name="Text Box 52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25" name="Text Box 52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26" name="Text Box 52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27" name="Text Box 52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28" name="Text Box 52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29" name="Text Box 52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30" name="Text Box 52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31" name="Text Box 52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32" name="Text Box 53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33" name="Text Box 53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34" name="Text Box 53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35" name="Text Box 53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36" name="Text Box 53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37" name="Text Box 53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38" name="Text Box 53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39" name="Text Box 53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40" name="Text Box 53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41" name="Text Box 53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42" name="Text Box 54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43" name="Text Box 54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44" name="Text Box 54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45" name="Text Box 54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46" name="Text Box 54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47" name="Text Box 54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48" name="Text Box 54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49" name="Text Box 54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50" name="Text Box 54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51" name="Text Box 54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52" name="Text Box 55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53" name="Text Box 55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54" name="Text Box 55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55" name="Text Box 55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56" name="Text Box 55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57" name="Text Box 55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58" name="Text Box 55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59" name="Text Box 55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60" name="Text Box 55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61" name="Text Box 55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62" name="Text Box 56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63" name="Text Box 56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64" name="Text Box 56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65" name="Text Box 56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66" name="Text Box 56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67" name="Text Box 56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68" name="Text Box 56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69" name="Text Box 56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70" name="Text Box 56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71" name="Text Box 56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72" name="Text Box 57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73" name="Text Box 57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74" name="Text Box 57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75" name="Text Box 57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76" name="Text Box 57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77" name="Text Box 57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78" name="Text Box 57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79" name="Text Box 57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80" name="Text Box 57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81" name="Text Box 57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82" name="Text Box 58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83" name="Text Box 58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84" name="Text Box 58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85" name="Text Box 58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86" name="Text Box 58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87" name="Text Box 58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88" name="Text Box 58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89" name="Text Box 58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90" name="Text Box 58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91" name="Text Box 58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92" name="Text Box 59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93" name="Text Box 59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94" name="Text Box 59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95" name="Text Box 59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96" name="Text Box 59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97" name="Text Box 59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98" name="Text Box 59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099" name="Text Box 59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00" name="Text Box 59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01" name="Text Box 59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02" name="Text Box 60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03" name="Text Box 60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04" name="Text Box 60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05" name="Text Box 60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06" name="Text Box 60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07" name="Text Box 60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08" name="Text Box 60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09" name="Text Box 60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10" name="Text Box 60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11" name="Text Box 60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12" name="Text Box 61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13" name="Text Box 61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14" name="Text Box 61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15" name="Text Box 61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16" name="Text Box 61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17" name="Text Box 61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18" name="Text Box 61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19" name="Text Box 61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20" name="Text Box 61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21" name="Text Box 61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22" name="Text Box 62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23" name="Text Box 62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24" name="Text Box 62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25" name="Text Box 62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26" name="Text Box 62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27" name="Text Box 62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28" name="Text Box 62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29" name="Text Box 62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30" name="Text Box 62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31" name="Text Box 62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32" name="Text Box 63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33" name="Text Box 63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34" name="Text Box 63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35" name="Text Box 63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36" name="Text Box 63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37" name="Text Box 63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38" name="Text Box 63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39" name="Text Box 63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40" name="Text Box 63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41" name="Text Box 63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42" name="Text Box 64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43" name="Text Box 64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44" name="Text Box 64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45" name="Text Box 64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46" name="Text Box 64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47" name="Text Box 64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48" name="Text Box 64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49" name="Text Box 64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50" name="Text Box 64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51" name="Text Box 64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52" name="Text Box 65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53" name="Text Box 65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54" name="Text Box 65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55" name="Text Box 65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56" name="Text Box 65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57" name="Text Box 65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58" name="Text Box 65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59" name="Text Box 65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60" name="Text Box 65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61" name="Text Box 65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62" name="Text Box 66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63" name="Text Box 66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64" name="Text Box 66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65" name="Text Box 66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66" name="Text Box 66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67" name="Text Box 66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68" name="Text Box 66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69" name="Text Box 66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70" name="Text Box 66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71" name="Text Box 66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72" name="Text Box 67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73" name="Text Box 67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74" name="Text Box 67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75" name="Text Box 67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76" name="Text Box 67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77" name="Text Box 67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78" name="Text Box 67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79" name="Text Box 67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80" name="Text Box 67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81" name="Text Box 67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82" name="Text Box 68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83" name="Text Box 68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84" name="Text Box 68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85" name="Text Box 68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86" name="Text Box 68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87" name="Text Box 68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88" name="Text Box 68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89" name="Text Box 68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90" name="Text Box 68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91" name="Text Box 68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92" name="Text Box 69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93" name="Text Box 69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94" name="Text Box 69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95" name="Text Box 69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96" name="Text Box 69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97" name="Text Box 69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98" name="Text Box 69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199" name="Text Box 69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00" name="Text Box 69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01" name="Text Box 69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02" name="Text Box 70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03" name="Text Box 70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04" name="Text Box 70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05" name="Text Box 70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06" name="Text Box 70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07" name="Text Box 70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08" name="Text Box 70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09" name="Text Box 70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10" name="Text Box 70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11" name="Text Box 70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12" name="Text Box 71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13" name="Text Box 71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14" name="Text Box 71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15" name="Text Box 71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16" name="Text Box 71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17" name="Text Box 71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18" name="Text Box 71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19" name="Text Box 71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20" name="Text Box 71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21" name="Text Box 71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22" name="Text Box 72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23" name="Text Box 72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24" name="Text Box 72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25" name="Text Box 72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26" name="Text Box 72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27" name="Text Box 72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28" name="Text Box 72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29" name="Text Box 72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30" name="Text Box 72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31" name="Text Box 72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32" name="Text Box 73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33" name="Text Box 73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34" name="Text Box 73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35" name="Text Box 73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36" name="Text Box 73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37" name="Text Box 73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38" name="Text Box 73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39" name="Text Box 73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40" name="Text Box 73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41" name="Text Box 73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42" name="Text Box 74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43" name="Text Box 74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44" name="Text Box 74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45" name="Text Box 74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46" name="Text Box 74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47" name="Text Box 74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48" name="Text Box 74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49" name="Text Box 74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50" name="Text Box 74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51" name="Text Box 74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52" name="Text Box 75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53" name="Text Box 75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54" name="Text Box 75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55" name="Text Box 75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56" name="Text Box 75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57" name="Text Box 75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58" name="Text Box 75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59" name="Text Box 75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60" name="Text Box 75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61" name="Text Box 75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62" name="Text Box 76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63" name="Text Box 76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64" name="Text Box 76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65" name="Text Box 76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66" name="Text Box 76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67" name="Text Box 76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68" name="Text Box 76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69" name="Text Box 76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70" name="Text Box 76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71" name="Text Box 76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72" name="Text Box 77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73" name="Text Box 77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74" name="Text Box 77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75" name="Text Box 38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76" name="Text Box 38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77" name="Text Box 38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78" name="Text Box 39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79" name="Text Box 39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80" name="Text Box 39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81" name="Text Box 39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82" name="Text Box 39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83" name="Text Box 39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84" name="Text Box 39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85" name="Text Box 39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86" name="Text Box 39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87" name="Text Box 39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88" name="Text Box 40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89" name="Text Box 40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90" name="Text Box 40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91" name="Text Box 40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92" name="Text Box 40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93" name="Text Box 40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94" name="Text Box 40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95" name="Text Box 40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96" name="Text Box 40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97" name="Text Box 40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98" name="Text Box 41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299" name="Text Box 41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00" name="Text Box 41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01" name="Text Box 41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02" name="Text Box 41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03" name="Text Box 41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04" name="Text Box 41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05" name="Text Box 41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06" name="Text Box 41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07" name="Text Box 41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08" name="Text Box 42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09" name="Text Box 42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10" name="Text Box 42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11" name="Text Box 42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12" name="Text Box 42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13" name="Text Box 42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14" name="Text Box 42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15" name="Text Box 42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16" name="Text Box 42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17" name="Text Box 42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18" name="Text Box 43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19" name="Text Box 43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20" name="Text Box 43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21" name="Text Box 43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22" name="Text Box 43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23" name="Text Box 43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24" name="Text Box 43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25" name="Text Box 43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26" name="Text Box 43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27" name="Text Box 43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28" name="Text Box 44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29" name="Text Box 44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30" name="Text Box 44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31" name="Text Box 44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32" name="Text Box 44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33" name="Text Box 44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34" name="Text Box 44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35" name="Text Box 44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36" name="Text Box 44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37" name="Text Box 44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38" name="Text Box 45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39" name="Text Box 45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40" name="Text Box 45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41" name="Text Box 45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42" name="Text Box 45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43" name="Text Box 45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44" name="Text Box 45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45" name="Text Box 45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46" name="Text Box 45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47" name="Text Box 45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48" name="Text Box 46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49" name="Text Box 46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50" name="Text Box 46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51" name="Text Box 46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52" name="Text Box 46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53" name="Text Box 46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54" name="Text Box 46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55" name="Text Box 46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56" name="Text Box 46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57" name="Text Box 46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58" name="Text Box 47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59" name="Text Box 47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60" name="Text Box 47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61" name="Text Box 47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62" name="Text Box 47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63" name="Text Box 47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64" name="Text Box 47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65" name="Text Box 47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66" name="Text Box 47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67" name="Text Box 47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68" name="Text Box 48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69" name="Text Box 48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70" name="Text Box 48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71" name="Text Box 48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72" name="Text Box 48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73" name="Text Box 48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74" name="Text Box 48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75" name="Text Box 48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76" name="Text Box 48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77" name="Text Box 48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78" name="Text Box 49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79" name="Text Box 49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80" name="Text Box 49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81" name="Text Box 49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82" name="Text Box 49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83" name="Text Box 49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84" name="Text Box 49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85" name="Text Box 49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86" name="Text Box 49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87" name="Text Box 49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88" name="Text Box 50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89" name="Text Box 50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90" name="Text Box 50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91" name="Text Box 50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92" name="Text Box 50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93" name="Text Box 50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94" name="Text Box 50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95" name="Text Box 50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96" name="Text Box 50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97" name="Text Box 50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98" name="Text Box 51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399" name="Text Box 51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00" name="Text Box 51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01" name="Text Box 51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02" name="Text Box 51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03" name="Text Box 51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04" name="Text Box 51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05" name="Text Box 51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06" name="Text Box 51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07" name="Text Box 51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08" name="Text Box 52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09" name="Text Box 52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10" name="Text Box 52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11" name="Text Box 52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12" name="Text Box 52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13" name="Text Box 52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14" name="Text Box 52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15" name="Text Box 52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16" name="Text Box 52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17" name="Text Box 52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18" name="Text Box 53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19" name="Text Box 53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20" name="Text Box 53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21" name="Text Box 53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22" name="Text Box 53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23" name="Text Box 53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24" name="Text Box 53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25" name="Text Box 53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26" name="Text Box 53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27" name="Text Box 53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28" name="Text Box 54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29" name="Text Box 54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30" name="Text Box 54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31" name="Text Box 54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32" name="Text Box 54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33" name="Text Box 54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34" name="Text Box 54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35" name="Text Box 54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36" name="Text Box 54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37" name="Text Box 54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38" name="Text Box 55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39" name="Text Box 55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40" name="Text Box 55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41" name="Text Box 55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42" name="Text Box 55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43" name="Text Box 55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44" name="Text Box 55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45" name="Text Box 55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46" name="Text Box 55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47" name="Text Box 55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48" name="Text Box 56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49" name="Text Box 56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50" name="Text Box 56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51" name="Text Box 56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52" name="Text Box 56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53" name="Text Box 56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54" name="Text Box 56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55" name="Text Box 56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56" name="Text Box 56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57" name="Text Box 56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58" name="Text Box 57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59" name="Text Box 57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60" name="Text Box 57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61" name="Text Box 57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62" name="Text Box 57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63" name="Text Box 57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64" name="Text Box 57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65" name="Text Box 57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66" name="Text Box 57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67" name="Text Box 57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68" name="Text Box 58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69" name="Text Box 58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70" name="Text Box 58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71" name="Text Box 58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72" name="Text Box 58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73" name="Text Box 58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74" name="Text Box 58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75" name="Text Box 58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76" name="Text Box 58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77" name="Text Box 58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78" name="Text Box 59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79" name="Text Box 59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80" name="Text Box 59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81" name="Text Box 59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82" name="Text Box 59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83" name="Text Box 59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84" name="Text Box 59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85" name="Text Box 59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86" name="Text Box 59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87" name="Text Box 59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88" name="Text Box 60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89" name="Text Box 60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90" name="Text Box 60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91" name="Text Box 60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92" name="Text Box 60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93" name="Text Box 60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94" name="Text Box 60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95" name="Text Box 60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96" name="Text Box 60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97" name="Text Box 60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98" name="Text Box 61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499" name="Text Box 61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00" name="Text Box 61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01" name="Text Box 61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02" name="Text Box 61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03" name="Text Box 61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04" name="Text Box 61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05" name="Text Box 61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06" name="Text Box 61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07" name="Text Box 61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08" name="Text Box 62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09" name="Text Box 62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10" name="Text Box 62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11" name="Text Box 62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12" name="Text Box 62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13" name="Text Box 62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14" name="Text Box 62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15" name="Text Box 62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16" name="Text Box 62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17" name="Text Box 62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18" name="Text Box 63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19" name="Text Box 63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20" name="Text Box 63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21" name="Text Box 63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22" name="Text Box 63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23" name="Text Box 63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24" name="Text Box 63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25" name="Text Box 63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26" name="Text Box 63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27" name="Text Box 63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28" name="Text Box 64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29" name="Text Box 64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30" name="Text Box 64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31" name="Text Box 64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32" name="Text Box 64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33" name="Text Box 64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34" name="Text Box 64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35" name="Text Box 64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36" name="Text Box 64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37" name="Text Box 64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38" name="Text Box 65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39" name="Text Box 65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40" name="Text Box 65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41" name="Text Box 65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42" name="Text Box 65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43" name="Text Box 65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44" name="Text Box 65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45" name="Text Box 65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46" name="Text Box 65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47" name="Text Box 65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48" name="Text Box 66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49" name="Text Box 66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50" name="Text Box 66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51" name="Text Box 66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52" name="Text Box 66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53" name="Text Box 66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54" name="Text Box 66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55" name="Text Box 66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56" name="Text Box 66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57" name="Text Box 66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58" name="Text Box 67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59" name="Text Box 67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60" name="Text Box 67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61" name="Text Box 67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62" name="Text Box 67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63" name="Text Box 67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64" name="Text Box 67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65" name="Text Box 67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66" name="Text Box 67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67" name="Text Box 67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68" name="Text Box 68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69" name="Text Box 68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70" name="Text Box 68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71" name="Text Box 68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72" name="Text Box 68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73" name="Text Box 68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74" name="Text Box 68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75" name="Text Box 68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76" name="Text Box 68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77" name="Text Box 68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78" name="Text Box 69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79" name="Text Box 69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80" name="Text Box 69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81" name="Text Box 69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82" name="Text Box 69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83" name="Text Box 69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84" name="Text Box 69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85" name="Text Box 69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86" name="Text Box 69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87" name="Text Box 69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88" name="Text Box 70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89" name="Text Box 70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90" name="Text Box 70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91" name="Text Box 70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92" name="Text Box 70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93" name="Text Box 70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94" name="Text Box 70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95" name="Text Box 70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96" name="Text Box 70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97" name="Text Box 70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98" name="Text Box 71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599" name="Text Box 71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00" name="Text Box 71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01" name="Text Box 71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02" name="Text Box 71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03" name="Text Box 71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04" name="Text Box 71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05" name="Text Box 71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06" name="Text Box 71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07" name="Text Box 71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08" name="Text Box 72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09" name="Text Box 72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10" name="Text Box 72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11" name="Text Box 72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12" name="Text Box 72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13" name="Text Box 72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14" name="Text Box 72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15" name="Text Box 72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16" name="Text Box 72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17" name="Text Box 72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18" name="Text Box 73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19" name="Text Box 73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20" name="Text Box 73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21" name="Text Box 73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22" name="Text Box 73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23" name="Text Box 73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24" name="Text Box 73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25" name="Text Box 73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26" name="Text Box 73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27" name="Text Box 73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28" name="Text Box 74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29" name="Text Box 74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30" name="Text Box 74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31" name="Text Box 74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32" name="Text Box 74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33" name="Text Box 74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34" name="Text Box 74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35" name="Text Box 74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36" name="Text Box 74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37" name="Text Box 74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38" name="Text Box 75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39" name="Text Box 75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40" name="Text Box 75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41" name="Text Box 75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42" name="Text Box 75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43" name="Text Box 75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44" name="Text Box 75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45" name="Text Box 75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46" name="Text Box 75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47" name="Text Box 75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48" name="Text Box 76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49" name="Text Box 76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50" name="Text Box 76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51" name="Text Box 76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52" name="Text Box 76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53" name="Text Box 76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54" name="Text Box 76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55" name="Text Box 76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56" name="Text Box 76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57" name="Text Box 76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58" name="Text Box 77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59" name="Text Box 77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60" name="Text Box 38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61" name="Text Box 38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62" name="Text Box 38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63" name="Text Box 39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64" name="Text Box 39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65" name="Text Box 39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66" name="Text Box 39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67" name="Text Box 39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68" name="Text Box 39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69" name="Text Box 39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70" name="Text Box 39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71" name="Text Box 39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72" name="Text Box 39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73" name="Text Box 40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74" name="Text Box 40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75" name="Text Box 40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76" name="Text Box 40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77" name="Text Box 40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78" name="Text Box 40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79" name="Text Box 40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80" name="Text Box 40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81" name="Text Box 40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82" name="Text Box 40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83" name="Text Box 41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84" name="Text Box 41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85" name="Text Box 41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86" name="Text Box 41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87" name="Text Box 41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88" name="Text Box 41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89" name="Text Box 41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90" name="Text Box 41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91" name="Text Box 41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92" name="Text Box 41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93" name="Text Box 42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94" name="Text Box 42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95" name="Text Box 42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96" name="Text Box 42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97" name="Text Box 42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98" name="Text Box 42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699" name="Text Box 42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00" name="Text Box 42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01" name="Text Box 42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02" name="Text Box 42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03" name="Text Box 43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04" name="Text Box 43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05" name="Text Box 43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06" name="Text Box 43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07" name="Text Box 43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08" name="Text Box 43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09" name="Text Box 43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10" name="Text Box 43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11" name="Text Box 43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12" name="Text Box 43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13" name="Text Box 44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14" name="Text Box 44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15" name="Text Box 44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16" name="Text Box 44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17" name="Text Box 44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18" name="Text Box 44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19" name="Text Box 44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20" name="Text Box 44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21" name="Text Box 44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22" name="Text Box 44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23" name="Text Box 45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24" name="Text Box 45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25" name="Text Box 45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26" name="Text Box 45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27" name="Text Box 45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28" name="Text Box 45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29" name="Text Box 45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30" name="Text Box 45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31" name="Text Box 45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32" name="Text Box 45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33" name="Text Box 46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34" name="Text Box 46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35" name="Text Box 46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36" name="Text Box 46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37" name="Text Box 46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38" name="Text Box 46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39" name="Text Box 46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40" name="Text Box 46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41" name="Text Box 46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42" name="Text Box 46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43" name="Text Box 47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44" name="Text Box 47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45" name="Text Box 47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46" name="Text Box 47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47" name="Text Box 47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48" name="Text Box 47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49" name="Text Box 47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50" name="Text Box 47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51" name="Text Box 47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52" name="Text Box 47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53" name="Text Box 48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54" name="Text Box 48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55" name="Text Box 48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56" name="Text Box 48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57" name="Text Box 48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58" name="Text Box 48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59" name="Text Box 48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60" name="Text Box 48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61" name="Text Box 48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62" name="Text Box 48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63" name="Text Box 49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64" name="Text Box 49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65" name="Text Box 49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66" name="Text Box 49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67" name="Text Box 49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68" name="Text Box 49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69" name="Text Box 49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70" name="Text Box 49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71" name="Text Box 49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72" name="Text Box 49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73" name="Text Box 50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74" name="Text Box 50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75" name="Text Box 50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76" name="Text Box 50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77" name="Text Box 50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78" name="Text Box 50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79" name="Text Box 50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80" name="Text Box 50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81" name="Text Box 50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82" name="Text Box 50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83" name="Text Box 51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84" name="Text Box 51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85" name="Text Box 51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86" name="Text Box 51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87" name="Text Box 51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88" name="Text Box 51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89" name="Text Box 51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90" name="Text Box 51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91" name="Text Box 51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92" name="Text Box 51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93" name="Text Box 52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94" name="Text Box 52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95" name="Text Box 52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96" name="Text Box 52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97" name="Text Box 52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98" name="Text Box 52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799" name="Text Box 52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00" name="Text Box 52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01" name="Text Box 52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02" name="Text Box 52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03" name="Text Box 53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04" name="Text Box 53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05" name="Text Box 53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06" name="Text Box 53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07" name="Text Box 53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08" name="Text Box 53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09" name="Text Box 53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10" name="Text Box 53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11" name="Text Box 53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12" name="Text Box 53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13" name="Text Box 54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14" name="Text Box 54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15" name="Text Box 54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16" name="Text Box 54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17" name="Text Box 54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18" name="Text Box 54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19" name="Text Box 54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20" name="Text Box 54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21" name="Text Box 54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22" name="Text Box 54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23" name="Text Box 55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24" name="Text Box 55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25" name="Text Box 55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26" name="Text Box 55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27" name="Text Box 55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28" name="Text Box 55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29" name="Text Box 55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30" name="Text Box 55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31" name="Text Box 55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32" name="Text Box 55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33" name="Text Box 56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34" name="Text Box 56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35" name="Text Box 56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36" name="Text Box 56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37" name="Text Box 56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38" name="Text Box 56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39" name="Text Box 56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40" name="Text Box 56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41" name="Text Box 56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42" name="Text Box 56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43" name="Text Box 57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44" name="Text Box 57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45" name="Text Box 57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46" name="Text Box 57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47" name="Text Box 57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48" name="Text Box 57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49" name="Text Box 57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50" name="Text Box 57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51" name="Text Box 57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52" name="Text Box 57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53" name="Text Box 58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54" name="Text Box 58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55" name="Text Box 58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56" name="Text Box 58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57" name="Text Box 58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58" name="Text Box 58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59" name="Text Box 58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60" name="Text Box 58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61" name="Text Box 58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62" name="Text Box 58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63" name="Text Box 59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64" name="Text Box 59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65" name="Text Box 59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66" name="Text Box 59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67" name="Text Box 59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68" name="Text Box 59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69" name="Text Box 59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70" name="Text Box 59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71" name="Text Box 59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72" name="Text Box 59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73" name="Text Box 60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74" name="Text Box 60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75" name="Text Box 60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76" name="Text Box 60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77" name="Text Box 60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78" name="Text Box 60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79" name="Text Box 60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80" name="Text Box 60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81" name="Text Box 60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82" name="Text Box 60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83" name="Text Box 61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84" name="Text Box 61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85" name="Text Box 61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86" name="Text Box 61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87" name="Text Box 61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88" name="Text Box 61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89" name="Text Box 61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90" name="Text Box 61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91" name="Text Box 61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92" name="Text Box 61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93" name="Text Box 62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94" name="Text Box 62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95" name="Text Box 62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96" name="Text Box 62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97" name="Text Box 62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98" name="Text Box 62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899" name="Text Box 62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00" name="Text Box 62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01" name="Text Box 62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02" name="Text Box 62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03" name="Text Box 63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04" name="Text Box 63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05" name="Text Box 63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06" name="Text Box 63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07" name="Text Box 63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08" name="Text Box 63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09" name="Text Box 63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10" name="Text Box 63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11" name="Text Box 63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12" name="Text Box 63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13" name="Text Box 64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14" name="Text Box 64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15" name="Text Box 64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16" name="Text Box 64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17" name="Text Box 64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18" name="Text Box 64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19" name="Text Box 64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20" name="Text Box 64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21" name="Text Box 64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22" name="Text Box 64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23" name="Text Box 65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24" name="Text Box 65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25" name="Text Box 65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26" name="Text Box 65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27" name="Text Box 65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28" name="Text Box 65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29" name="Text Box 65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30" name="Text Box 65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31" name="Text Box 65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32" name="Text Box 65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33" name="Text Box 66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34" name="Text Box 66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35" name="Text Box 66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36" name="Text Box 66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37" name="Text Box 66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38" name="Text Box 66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39" name="Text Box 66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40" name="Text Box 66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41" name="Text Box 66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42" name="Text Box 66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43" name="Text Box 67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44" name="Text Box 67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45" name="Text Box 67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46" name="Text Box 67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47" name="Text Box 67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48" name="Text Box 67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49" name="Text Box 67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50" name="Text Box 67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51" name="Text Box 67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52" name="Text Box 67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53" name="Text Box 68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54" name="Text Box 68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55" name="Text Box 68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56" name="Text Box 68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57" name="Text Box 68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58" name="Text Box 68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59" name="Text Box 68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60" name="Text Box 68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61" name="Text Box 68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62" name="Text Box 68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63" name="Text Box 69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64" name="Text Box 69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65" name="Text Box 69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66" name="Text Box 69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67" name="Text Box 69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68" name="Text Box 69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69" name="Text Box 69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70" name="Text Box 69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71" name="Text Box 69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72" name="Text Box 69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73" name="Text Box 70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74" name="Text Box 70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75" name="Text Box 70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76" name="Text Box 70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77" name="Text Box 70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78" name="Text Box 70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79" name="Text Box 70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80" name="Text Box 70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81" name="Text Box 70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82" name="Text Box 70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83" name="Text Box 71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84" name="Text Box 71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85" name="Text Box 71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86" name="Text Box 71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87" name="Text Box 71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88" name="Text Box 71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89" name="Text Box 71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90" name="Text Box 71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91" name="Text Box 71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92" name="Text Box 71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93" name="Text Box 72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94" name="Text Box 72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95" name="Text Box 72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96" name="Text Box 72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97" name="Text Box 72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98" name="Text Box 72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1999" name="Text Box 72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00" name="Text Box 72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01" name="Text Box 72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02" name="Text Box 72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03" name="Text Box 73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04" name="Text Box 73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05" name="Text Box 73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06" name="Text Box 73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07" name="Text Box 73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08" name="Text Box 73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09" name="Text Box 73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10" name="Text Box 73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11" name="Text Box 73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12" name="Text Box 73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13" name="Text Box 74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14" name="Text Box 74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15" name="Text Box 74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16" name="Text Box 74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17" name="Text Box 74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18" name="Text Box 74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19" name="Text Box 74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20" name="Text Box 74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21" name="Text Box 74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22" name="Text Box 74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23" name="Text Box 75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24" name="Text Box 75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25" name="Text Box 75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26" name="Text Box 75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27" name="Text Box 75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28" name="Text Box 75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29" name="Text Box 75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30" name="Text Box 75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31" name="Text Box 75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32" name="Text Box 75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33" name="Text Box 76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34" name="Text Box 76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35" name="Text Box 76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36" name="Text Box 76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37" name="Text Box 76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38" name="Text Box 76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39" name="Text Box 76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40" name="Text Box 76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41" name="Text Box 76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42" name="Text Box 76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43" name="Text Box 77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44" name="Text Box 77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45" name="Text Box 77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46" name="Text Box 38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47" name="Text Box 38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48" name="Text Box 38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49" name="Text Box 39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50" name="Text Box 39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51" name="Text Box 39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52" name="Text Box 39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53" name="Text Box 39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54" name="Text Box 39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55" name="Text Box 39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56" name="Text Box 39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57" name="Text Box 39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58" name="Text Box 39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59" name="Text Box 40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60" name="Text Box 40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61" name="Text Box 40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62" name="Text Box 40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63" name="Text Box 40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64" name="Text Box 40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65" name="Text Box 40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66" name="Text Box 40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67" name="Text Box 40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68" name="Text Box 40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69" name="Text Box 41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70" name="Text Box 41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71" name="Text Box 41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72" name="Text Box 41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73" name="Text Box 41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74" name="Text Box 41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75" name="Text Box 41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76" name="Text Box 41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77" name="Text Box 41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78" name="Text Box 41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79" name="Text Box 42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80" name="Text Box 42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81" name="Text Box 42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82" name="Text Box 42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83" name="Text Box 42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84" name="Text Box 42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85" name="Text Box 42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86" name="Text Box 42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87" name="Text Box 42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88" name="Text Box 42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89" name="Text Box 43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90" name="Text Box 43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91" name="Text Box 43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92" name="Text Box 43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93" name="Text Box 43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94" name="Text Box 43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95" name="Text Box 43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96" name="Text Box 43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97" name="Text Box 43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98" name="Text Box 43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099" name="Text Box 44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00" name="Text Box 44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01" name="Text Box 44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02" name="Text Box 44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03" name="Text Box 44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04" name="Text Box 44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05" name="Text Box 44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06" name="Text Box 44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07" name="Text Box 44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08" name="Text Box 44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09" name="Text Box 45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10" name="Text Box 45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11" name="Text Box 45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12" name="Text Box 45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13" name="Text Box 45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14" name="Text Box 45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15" name="Text Box 45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16" name="Text Box 45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17" name="Text Box 45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18" name="Text Box 45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19" name="Text Box 46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20" name="Text Box 46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21" name="Text Box 46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22" name="Text Box 46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23" name="Text Box 46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24" name="Text Box 46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25" name="Text Box 46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26" name="Text Box 46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27" name="Text Box 46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28" name="Text Box 46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29" name="Text Box 47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30" name="Text Box 47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31" name="Text Box 47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32" name="Text Box 47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33" name="Text Box 47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34" name="Text Box 47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35" name="Text Box 47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36" name="Text Box 47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37" name="Text Box 47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38" name="Text Box 47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39" name="Text Box 48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40" name="Text Box 48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41" name="Text Box 48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42" name="Text Box 48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43" name="Text Box 48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44" name="Text Box 48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45" name="Text Box 48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46" name="Text Box 48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47" name="Text Box 48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48" name="Text Box 48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49" name="Text Box 49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50" name="Text Box 49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51" name="Text Box 49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52" name="Text Box 49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53" name="Text Box 49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54" name="Text Box 49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55" name="Text Box 49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56" name="Text Box 49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57" name="Text Box 49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58" name="Text Box 49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59" name="Text Box 50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60" name="Text Box 50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61" name="Text Box 50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62" name="Text Box 50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63" name="Text Box 50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64" name="Text Box 50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65" name="Text Box 50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66" name="Text Box 50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67" name="Text Box 50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68" name="Text Box 50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69" name="Text Box 51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70" name="Text Box 51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71" name="Text Box 51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72" name="Text Box 51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73" name="Text Box 51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74" name="Text Box 51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75" name="Text Box 51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76" name="Text Box 51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77" name="Text Box 51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78" name="Text Box 51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79" name="Text Box 52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80" name="Text Box 52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81" name="Text Box 52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82" name="Text Box 52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83" name="Text Box 52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84" name="Text Box 52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85" name="Text Box 52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86" name="Text Box 52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87" name="Text Box 52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88" name="Text Box 52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89" name="Text Box 53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90" name="Text Box 53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91" name="Text Box 53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92" name="Text Box 53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93" name="Text Box 53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94" name="Text Box 53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95" name="Text Box 53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96" name="Text Box 53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97" name="Text Box 53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98" name="Text Box 53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199" name="Text Box 54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00" name="Text Box 54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01" name="Text Box 54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02" name="Text Box 54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03" name="Text Box 54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04" name="Text Box 54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05" name="Text Box 54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06" name="Text Box 54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07" name="Text Box 54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08" name="Text Box 54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09" name="Text Box 55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10" name="Text Box 55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11" name="Text Box 55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12" name="Text Box 55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13" name="Text Box 55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14" name="Text Box 55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15" name="Text Box 55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16" name="Text Box 55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17" name="Text Box 55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18" name="Text Box 55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19" name="Text Box 56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20" name="Text Box 56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21" name="Text Box 56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22" name="Text Box 56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23" name="Text Box 56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24" name="Text Box 56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25" name="Text Box 56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26" name="Text Box 56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27" name="Text Box 56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28" name="Text Box 56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29" name="Text Box 57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30" name="Text Box 57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31" name="Text Box 57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32" name="Text Box 57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33" name="Text Box 57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34" name="Text Box 57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35" name="Text Box 57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36" name="Text Box 57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37" name="Text Box 57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38" name="Text Box 57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39" name="Text Box 58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40" name="Text Box 58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41" name="Text Box 58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42" name="Text Box 58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43" name="Text Box 58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44" name="Text Box 58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45" name="Text Box 58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46" name="Text Box 58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47" name="Text Box 58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48" name="Text Box 58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49" name="Text Box 59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50" name="Text Box 59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51" name="Text Box 59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52" name="Text Box 59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53" name="Text Box 59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54" name="Text Box 59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55" name="Text Box 59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56" name="Text Box 59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57" name="Text Box 59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58" name="Text Box 59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59" name="Text Box 60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60" name="Text Box 60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61" name="Text Box 60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62" name="Text Box 60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63" name="Text Box 60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64" name="Text Box 60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65" name="Text Box 60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66" name="Text Box 60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67" name="Text Box 60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68" name="Text Box 60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69" name="Text Box 61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70" name="Text Box 61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71" name="Text Box 61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72" name="Text Box 61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73" name="Text Box 61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74" name="Text Box 61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75" name="Text Box 61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76" name="Text Box 61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77" name="Text Box 61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78" name="Text Box 61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79" name="Text Box 62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80" name="Text Box 62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81" name="Text Box 62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82" name="Text Box 62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83" name="Text Box 62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84" name="Text Box 62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85" name="Text Box 62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86" name="Text Box 62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87" name="Text Box 62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88" name="Text Box 62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89" name="Text Box 63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90" name="Text Box 63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91" name="Text Box 63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92" name="Text Box 63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93" name="Text Box 63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94" name="Text Box 63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95" name="Text Box 63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96" name="Text Box 63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97" name="Text Box 63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98" name="Text Box 63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299" name="Text Box 64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00" name="Text Box 64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01" name="Text Box 64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02" name="Text Box 64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03" name="Text Box 64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04" name="Text Box 64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05" name="Text Box 64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06" name="Text Box 64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07" name="Text Box 64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08" name="Text Box 64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09" name="Text Box 65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10" name="Text Box 65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11" name="Text Box 65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12" name="Text Box 65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13" name="Text Box 65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14" name="Text Box 65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15" name="Text Box 65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16" name="Text Box 65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17" name="Text Box 65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18" name="Text Box 65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19" name="Text Box 66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20" name="Text Box 66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21" name="Text Box 66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22" name="Text Box 66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23" name="Text Box 66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24" name="Text Box 66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25" name="Text Box 66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26" name="Text Box 66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27" name="Text Box 66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28" name="Text Box 66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29" name="Text Box 67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30" name="Text Box 67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31" name="Text Box 67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32" name="Text Box 67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33" name="Text Box 67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34" name="Text Box 67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35" name="Text Box 67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36" name="Text Box 67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37" name="Text Box 67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38" name="Text Box 67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39" name="Text Box 68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40" name="Text Box 68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41" name="Text Box 68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42" name="Text Box 68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43" name="Text Box 68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44" name="Text Box 68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45" name="Text Box 68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46" name="Text Box 68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47" name="Text Box 68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48" name="Text Box 68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49" name="Text Box 69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50" name="Text Box 69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51" name="Text Box 69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52" name="Text Box 69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53" name="Text Box 69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54" name="Text Box 69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55" name="Text Box 69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56" name="Text Box 69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57" name="Text Box 69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58" name="Text Box 69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59" name="Text Box 70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60" name="Text Box 70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61" name="Text Box 70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62" name="Text Box 70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63" name="Text Box 70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64" name="Text Box 70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65" name="Text Box 70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66" name="Text Box 70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67" name="Text Box 70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68" name="Text Box 70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69" name="Text Box 71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70" name="Text Box 71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71" name="Text Box 71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72" name="Text Box 71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73" name="Text Box 71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74" name="Text Box 71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75" name="Text Box 71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76" name="Text Box 71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77" name="Text Box 71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78" name="Text Box 71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79" name="Text Box 72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80" name="Text Box 72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81" name="Text Box 72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82" name="Text Box 72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83" name="Text Box 72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84" name="Text Box 72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85" name="Text Box 72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86" name="Text Box 72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87" name="Text Box 72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88" name="Text Box 72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89" name="Text Box 73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90" name="Text Box 73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91" name="Text Box 73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92" name="Text Box 73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93" name="Text Box 73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94" name="Text Box 73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95" name="Text Box 73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96" name="Text Box 73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97" name="Text Box 73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98" name="Text Box 73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399" name="Text Box 74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00" name="Text Box 74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01" name="Text Box 74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02" name="Text Box 74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03" name="Text Box 74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04" name="Text Box 74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05" name="Text Box 74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06" name="Text Box 74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07" name="Text Box 74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08" name="Text Box 74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09" name="Text Box 75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10" name="Text Box 75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11" name="Text Box 75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12" name="Text Box 75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13" name="Text Box 75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14" name="Text Box 75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15" name="Text Box 75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16" name="Text Box 75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17" name="Text Box 75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18" name="Text Box 75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19" name="Text Box 76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20" name="Text Box 76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21" name="Text Box 762"/>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22" name="Text Box 763"/>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23" name="Text Box 764"/>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24" name="Text Box 765"/>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25" name="Text Box 766"/>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26" name="Text Box 767"/>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27" name="Text Box 768"/>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28" name="Text Box 769"/>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29" name="Text Box 770"/>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30" name="Text Box 771"/>
        <xdr:cNvSpPr txBox="1">
          <a:spLocks noChangeArrowheads="1"/>
        </xdr:cNvSpPr>
      </xdr:nvSpPr>
      <xdr:spPr bwMode="auto">
        <a:xfrm>
          <a:off x="480060" y="38245542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209550</xdr:colOff>
      <xdr:row>694</xdr:row>
      <xdr:rowOff>0</xdr:rowOff>
    </xdr:from>
    <xdr:ext cx="114300" cy="514350"/>
    <xdr:sp macro="" textlink="">
      <xdr:nvSpPr>
        <xdr:cNvPr id="12431" name="Text Box 772"/>
        <xdr:cNvSpPr txBox="1">
          <a:spLocks noChangeArrowheads="1"/>
        </xdr:cNvSpPr>
      </xdr:nvSpPr>
      <xdr:spPr bwMode="auto">
        <a:xfrm>
          <a:off x="689610" y="382455420"/>
          <a:ext cx="114300" cy="514350"/>
        </a:xfrm>
        <a:prstGeom prst="rect">
          <a:avLst/>
        </a:prstGeom>
        <a:noFill/>
        <a:ln w="9525">
          <a:noFill/>
          <a:miter lim="800000"/>
          <a:headEnd/>
          <a:tailEnd/>
        </a:ln>
      </xdr:spPr>
    </xdr:sp>
    <xdr:clientData/>
  </xdr:oneCellAnchor>
  <xdr:oneCellAnchor>
    <xdr:from>
      <xdr:col>1</xdr:col>
      <xdr:colOff>209550</xdr:colOff>
      <xdr:row>694</xdr:row>
      <xdr:rowOff>0</xdr:rowOff>
    </xdr:from>
    <xdr:ext cx="114300" cy="310586"/>
    <xdr:sp macro="" textlink="">
      <xdr:nvSpPr>
        <xdr:cNvPr id="12432" name="Text Box 772"/>
        <xdr:cNvSpPr txBox="1">
          <a:spLocks noChangeArrowheads="1"/>
        </xdr:cNvSpPr>
      </xdr:nvSpPr>
      <xdr:spPr bwMode="auto">
        <a:xfrm>
          <a:off x="689610" y="382455420"/>
          <a:ext cx="114300" cy="310586"/>
        </a:xfrm>
        <a:prstGeom prst="rect">
          <a:avLst/>
        </a:prstGeom>
        <a:noFill/>
        <a:ln w="9525">
          <a:noFill/>
          <a:miter lim="800000"/>
          <a:headEnd/>
          <a:tailEnd/>
        </a:ln>
      </xdr:spPr>
    </xdr:sp>
    <xdr:clientData/>
  </xdr:oneCellAnchor>
  <xdr:oneCellAnchor>
    <xdr:from>
      <xdr:col>1</xdr:col>
      <xdr:colOff>209550</xdr:colOff>
      <xdr:row>694</xdr:row>
      <xdr:rowOff>0</xdr:rowOff>
    </xdr:from>
    <xdr:ext cx="114300" cy="514350"/>
    <xdr:sp macro="" textlink="">
      <xdr:nvSpPr>
        <xdr:cNvPr id="12433" name="Text Box 772"/>
        <xdr:cNvSpPr txBox="1">
          <a:spLocks noChangeArrowheads="1"/>
        </xdr:cNvSpPr>
      </xdr:nvSpPr>
      <xdr:spPr bwMode="auto">
        <a:xfrm>
          <a:off x="689610" y="382455420"/>
          <a:ext cx="114300" cy="514350"/>
        </a:xfrm>
        <a:prstGeom prst="rect">
          <a:avLst/>
        </a:prstGeom>
        <a:noFill/>
        <a:ln w="9525">
          <a:noFill/>
          <a:miter lim="800000"/>
          <a:headEnd/>
          <a:tailEnd/>
        </a:ln>
      </xdr:spPr>
    </xdr:sp>
    <xdr:clientData/>
  </xdr:oneCellAnchor>
  <xdr:oneCellAnchor>
    <xdr:from>
      <xdr:col>1</xdr:col>
      <xdr:colOff>209550</xdr:colOff>
      <xdr:row>693</xdr:row>
      <xdr:rowOff>0</xdr:rowOff>
    </xdr:from>
    <xdr:ext cx="114300" cy="962026"/>
    <xdr:sp macro="" textlink="">
      <xdr:nvSpPr>
        <xdr:cNvPr id="12434" name="Text Box 772"/>
        <xdr:cNvSpPr txBox="1">
          <a:spLocks noChangeArrowheads="1"/>
        </xdr:cNvSpPr>
      </xdr:nvSpPr>
      <xdr:spPr bwMode="auto">
        <a:xfrm>
          <a:off x="689610" y="382173480"/>
          <a:ext cx="114300" cy="962026"/>
        </a:xfrm>
        <a:prstGeom prst="rect">
          <a:avLst/>
        </a:prstGeom>
        <a:noFill/>
        <a:ln w="9525">
          <a:noFill/>
          <a:miter lim="800000"/>
          <a:headEnd/>
          <a:tailEnd/>
        </a:ln>
      </xdr:spPr>
    </xdr:sp>
    <xdr:clientData/>
  </xdr:oneCellAnchor>
  <xdr:oneCellAnchor>
    <xdr:from>
      <xdr:col>1</xdr:col>
      <xdr:colOff>209550</xdr:colOff>
      <xdr:row>694</xdr:row>
      <xdr:rowOff>0</xdr:rowOff>
    </xdr:from>
    <xdr:ext cx="114300" cy="310586"/>
    <xdr:sp macro="" textlink="">
      <xdr:nvSpPr>
        <xdr:cNvPr id="12435" name="Text Box 772"/>
        <xdr:cNvSpPr txBox="1">
          <a:spLocks noChangeArrowheads="1"/>
        </xdr:cNvSpPr>
      </xdr:nvSpPr>
      <xdr:spPr bwMode="auto">
        <a:xfrm>
          <a:off x="689610" y="383019300"/>
          <a:ext cx="114300" cy="310586"/>
        </a:xfrm>
        <a:prstGeom prst="rect">
          <a:avLst/>
        </a:prstGeom>
        <a:noFill/>
        <a:ln w="9525">
          <a:noFill/>
          <a:miter lim="800000"/>
          <a:headEnd/>
          <a:tailEnd/>
        </a:ln>
      </xdr:spPr>
    </xdr:sp>
    <xdr:clientData/>
  </xdr:oneCellAnchor>
  <xdr:oneCellAnchor>
    <xdr:from>
      <xdr:col>1</xdr:col>
      <xdr:colOff>209550</xdr:colOff>
      <xdr:row>694</xdr:row>
      <xdr:rowOff>0</xdr:rowOff>
    </xdr:from>
    <xdr:ext cx="114300" cy="514350"/>
    <xdr:sp macro="" textlink="">
      <xdr:nvSpPr>
        <xdr:cNvPr id="12436" name="Text Box 772"/>
        <xdr:cNvSpPr txBox="1">
          <a:spLocks noChangeArrowheads="1"/>
        </xdr:cNvSpPr>
      </xdr:nvSpPr>
      <xdr:spPr bwMode="auto">
        <a:xfrm>
          <a:off x="689610" y="383019300"/>
          <a:ext cx="114300" cy="514350"/>
        </a:xfrm>
        <a:prstGeom prst="rect">
          <a:avLst/>
        </a:prstGeom>
        <a:noFill/>
        <a:ln w="9525">
          <a:noFill/>
          <a:miter lim="800000"/>
          <a:headEnd/>
          <a:tailEnd/>
        </a:ln>
      </xdr:spPr>
    </xdr:sp>
    <xdr:clientData/>
  </xdr:oneCellAnchor>
  <xdr:oneCellAnchor>
    <xdr:from>
      <xdr:col>1</xdr:col>
      <xdr:colOff>209550</xdr:colOff>
      <xdr:row>694</xdr:row>
      <xdr:rowOff>0</xdr:rowOff>
    </xdr:from>
    <xdr:ext cx="114300" cy="962026"/>
    <xdr:sp macro="" textlink="">
      <xdr:nvSpPr>
        <xdr:cNvPr id="12437" name="Text Box 772"/>
        <xdr:cNvSpPr txBox="1">
          <a:spLocks noChangeArrowheads="1"/>
        </xdr:cNvSpPr>
      </xdr:nvSpPr>
      <xdr:spPr bwMode="auto">
        <a:xfrm>
          <a:off x="689610" y="382737360"/>
          <a:ext cx="114300" cy="962026"/>
        </a:xfrm>
        <a:prstGeom prst="rect">
          <a:avLst/>
        </a:prstGeom>
        <a:noFill/>
        <a:ln w="9525">
          <a:noFill/>
          <a:miter lim="800000"/>
          <a:headEnd/>
          <a:tailEnd/>
        </a:ln>
      </xdr:spPr>
    </xdr:sp>
    <xdr:clientData/>
  </xdr:oneCellAnchor>
  <xdr:oneCellAnchor>
    <xdr:from>
      <xdr:col>1</xdr:col>
      <xdr:colOff>209550</xdr:colOff>
      <xdr:row>694</xdr:row>
      <xdr:rowOff>0</xdr:rowOff>
    </xdr:from>
    <xdr:ext cx="114300" cy="962026"/>
    <xdr:sp macro="" textlink="">
      <xdr:nvSpPr>
        <xdr:cNvPr id="12438" name="Text Box 772"/>
        <xdr:cNvSpPr txBox="1">
          <a:spLocks noChangeArrowheads="1"/>
        </xdr:cNvSpPr>
      </xdr:nvSpPr>
      <xdr:spPr bwMode="auto">
        <a:xfrm>
          <a:off x="689610" y="382737360"/>
          <a:ext cx="114300" cy="962026"/>
        </a:xfrm>
        <a:prstGeom prst="rect">
          <a:avLst/>
        </a:prstGeom>
        <a:noFill/>
        <a:ln w="9525">
          <a:noFill/>
          <a:miter lim="800000"/>
          <a:headEnd/>
          <a:tailEnd/>
        </a:ln>
      </xdr:spPr>
    </xdr:sp>
    <xdr:clientData/>
  </xdr:oneCellAnchor>
  <xdr:oneCellAnchor>
    <xdr:from>
      <xdr:col>1</xdr:col>
      <xdr:colOff>209550</xdr:colOff>
      <xdr:row>694</xdr:row>
      <xdr:rowOff>0</xdr:rowOff>
    </xdr:from>
    <xdr:ext cx="114300" cy="310586"/>
    <xdr:sp macro="" textlink="">
      <xdr:nvSpPr>
        <xdr:cNvPr id="12439" name="Text Box 772"/>
        <xdr:cNvSpPr txBox="1">
          <a:spLocks noChangeArrowheads="1"/>
        </xdr:cNvSpPr>
      </xdr:nvSpPr>
      <xdr:spPr bwMode="auto">
        <a:xfrm>
          <a:off x="689610" y="383019300"/>
          <a:ext cx="114300" cy="310586"/>
        </a:xfrm>
        <a:prstGeom prst="rect">
          <a:avLst/>
        </a:prstGeom>
        <a:noFill/>
        <a:ln w="9525">
          <a:noFill/>
          <a:miter lim="800000"/>
          <a:headEnd/>
          <a:tailEnd/>
        </a:ln>
      </xdr:spPr>
    </xdr:sp>
    <xdr:clientData/>
  </xdr:oneCellAnchor>
  <xdr:oneCellAnchor>
    <xdr:from>
      <xdr:col>1</xdr:col>
      <xdr:colOff>209550</xdr:colOff>
      <xdr:row>694</xdr:row>
      <xdr:rowOff>0</xdr:rowOff>
    </xdr:from>
    <xdr:ext cx="114300" cy="514350"/>
    <xdr:sp macro="" textlink="">
      <xdr:nvSpPr>
        <xdr:cNvPr id="12440" name="Text Box 772"/>
        <xdr:cNvSpPr txBox="1">
          <a:spLocks noChangeArrowheads="1"/>
        </xdr:cNvSpPr>
      </xdr:nvSpPr>
      <xdr:spPr bwMode="auto">
        <a:xfrm>
          <a:off x="689610" y="383019300"/>
          <a:ext cx="114300" cy="514350"/>
        </a:xfrm>
        <a:prstGeom prst="rect">
          <a:avLst/>
        </a:prstGeom>
        <a:noFill/>
        <a:ln w="9525">
          <a:noFill/>
          <a:miter lim="800000"/>
          <a:headEnd/>
          <a:tailEnd/>
        </a:ln>
      </xdr:spPr>
    </xdr:sp>
    <xdr:clientData/>
  </xdr:oneCellAnchor>
  <xdr:oneCellAnchor>
    <xdr:from>
      <xdr:col>1</xdr:col>
      <xdr:colOff>209550</xdr:colOff>
      <xdr:row>694</xdr:row>
      <xdr:rowOff>0</xdr:rowOff>
    </xdr:from>
    <xdr:ext cx="114300" cy="310586"/>
    <xdr:sp macro="" textlink="">
      <xdr:nvSpPr>
        <xdr:cNvPr id="12441" name="Text Box 772"/>
        <xdr:cNvSpPr txBox="1">
          <a:spLocks noChangeArrowheads="1"/>
        </xdr:cNvSpPr>
      </xdr:nvSpPr>
      <xdr:spPr bwMode="auto">
        <a:xfrm>
          <a:off x="689610" y="383019300"/>
          <a:ext cx="114300" cy="310586"/>
        </a:xfrm>
        <a:prstGeom prst="rect">
          <a:avLst/>
        </a:prstGeom>
        <a:noFill/>
        <a:ln w="9525">
          <a:noFill/>
          <a:miter lim="800000"/>
          <a:headEnd/>
          <a:tailEnd/>
        </a:ln>
      </xdr:spPr>
    </xdr:sp>
    <xdr:clientData/>
  </xdr:oneCellAnchor>
  <xdr:oneCellAnchor>
    <xdr:from>
      <xdr:col>1</xdr:col>
      <xdr:colOff>209550</xdr:colOff>
      <xdr:row>694</xdr:row>
      <xdr:rowOff>0</xdr:rowOff>
    </xdr:from>
    <xdr:ext cx="114300" cy="514350"/>
    <xdr:sp macro="" textlink="">
      <xdr:nvSpPr>
        <xdr:cNvPr id="12442" name="Text Box 772"/>
        <xdr:cNvSpPr txBox="1">
          <a:spLocks noChangeArrowheads="1"/>
        </xdr:cNvSpPr>
      </xdr:nvSpPr>
      <xdr:spPr bwMode="auto">
        <a:xfrm>
          <a:off x="689610" y="383019300"/>
          <a:ext cx="114300" cy="514350"/>
        </a:xfrm>
        <a:prstGeom prst="rect">
          <a:avLst/>
        </a:prstGeom>
        <a:noFill/>
        <a:ln w="9525">
          <a:noFill/>
          <a:miter lim="800000"/>
          <a:headEnd/>
          <a:tailEnd/>
        </a:ln>
      </xdr:spPr>
    </xdr:sp>
    <xdr:clientData/>
  </xdr:oneCellAnchor>
  <xdr:oneCellAnchor>
    <xdr:from>
      <xdr:col>1</xdr:col>
      <xdr:colOff>0</xdr:colOff>
      <xdr:row>694</xdr:row>
      <xdr:rowOff>0</xdr:rowOff>
    </xdr:from>
    <xdr:ext cx="104775" cy="66675"/>
    <xdr:sp macro="" textlink="" fLocksText="0">
      <xdr:nvSpPr>
        <xdr:cNvPr id="12443" name="Text Box 38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44" name="Text Box 38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45" name="Text Box 38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46" name="Text Box 39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47" name="Text Box 39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48" name="Text Box 39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49" name="Text Box 39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50" name="Text Box 39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51" name="Text Box 39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52" name="Text Box 39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53" name="Text Box 39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54" name="Text Box 39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55" name="Text Box 39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56" name="Text Box 40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57" name="Text Box 40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58" name="Text Box 40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59" name="Text Box 40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60" name="Text Box 40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61" name="Text Box 40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62" name="Text Box 40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63" name="Text Box 40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64" name="Text Box 40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65" name="Text Box 40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66" name="Text Box 41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67" name="Text Box 41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68" name="Text Box 41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69" name="Text Box 41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70" name="Text Box 41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71" name="Text Box 41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72" name="Text Box 41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73" name="Text Box 41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74" name="Text Box 41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75" name="Text Box 41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76" name="Text Box 42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77" name="Text Box 42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78" name="Text Box 42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79" name="Text Box 42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80" name="Text Box 42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81" name="Text Box 42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82" name="Text Box 42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83" name="Text Box 42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84" name="Text Box 42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85" name="Text Box 42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86" name="Text Box 43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87" name="Text Box 43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88" name="Text Box 43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89" name="Text Box 43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90" name="Text Box 43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91" name="Text Box 43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92" name="Text Box 43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93" name="Text Box 43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94" name="Text Box 43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95" name="Text Box 43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96" name="Text Box 44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97" name="Text Box 44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98" name="Text Box 44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499" name="Text Box 44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00" name="Text Box 44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01" name="Text Box 44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02" name="Text Box 44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03" name="Text Box 44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04" name="Text Box 44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05" name="Text Box 44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06" name="Text Box 45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07" name="Text Box 45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08" name="Text Box 45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09" name="Text Box 45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10" name="Text Box 45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11" name="Text Box 45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12" name="Text Box 45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13" name="Text Box 45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14" name="Text Box 45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15" name="Text Box 45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16" name="Text Box 46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17" name="Text Box 46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18" name="Text Box 46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19" name="Text Box 46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20" name="Text Box 46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21" name="Text Box 46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22" name="Text Box 46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23" name="Text Box 46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24" name="Text Box 46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25" name="Text Box 46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26" name="Text Box 47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27" name="Text Box 47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28" name="Text Box 47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29" name="Text Box 47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30" name="Text Box 47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31" name="Text Box 47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32" name="Text Box 47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33" name="Text Box 47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34" name="Text Box 47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35" name="Text Box 47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36" name="Text Box 48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37" name="Text Box 48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38" name="Text Box 48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39" name="Text Box 48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40" name="Text Box 48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41" name="Text Box 48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42" name="Text Box 48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43" name="Text Box 48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44" name="Text Box 48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45" name="Text Box 48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46" name="Text Box 49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47" name="Text Box 49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48" name="Text Box 49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49" name="Text Box 49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50" name="Text Box 49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51" name="Text Box 49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52" name="Text Box 49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53" name="Text Box 49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54" name="Text Box 49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55" name="Text Box 49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56" name="Text Box 50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57" name="Text Box 50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58" name="Text Box 50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59" name="Text Box 50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60" name="Text Box 50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61" name="Text Box 50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62" name="Text Box 50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63" name="Text Box 50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64" name="Text Box 50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65" name="Text Box 50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66" name="Text Box 51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67" name="Text Box 51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68" name="Text Box 51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69" name="Text Box 51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70" name="Text Box 51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71" name="Text Box 51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72" name="Text Box 51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73" name="Text Box 51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74" name="Text Box 51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75" name="Text Box 51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76" name="Text Box 52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77" name="Text Box 52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78" name="Text Box 52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79" name="Text Box 52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80" name="Text Box 52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81" name="Text Box 52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82" name="Text Box 52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83" name="Text Box 52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84" name="Text Box 52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85" name="Text Box 52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86" name="Text Box 53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87" name="Text Box 53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88" name="Text Box 53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89" name="Text Box 53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90" name="Text Box 53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91" name="Text Box 53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92" name="Text Box 53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93" name="Text Box 53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94" name="Text Box 53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95" name="Text Box 53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96" name="Text Box 54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97" name="Text Box 54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98" name="Text Box 54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599" name="Text Box 54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00" name="Text Box 54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01" name="Text Box 54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02" name="Text Box 54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03" name="Text Box 54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04" name="Text Box 54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05" name="Text Box 54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06" name="Text Box 55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07" name="Text Box 55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08" name="Text Box 55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09" name="Text Box 55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10" name="Text Box 55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11" name="Text Box 55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12" name="Text Box 55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13" name="Text Box 55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14" name="Text Box 55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15" name="Text Box 55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16" name="Text Box 56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17" name="Text Box 56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18" name="Text Box 56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19" name="Text Box 56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20" name="Text Box 56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21" name="Text Box 56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22" name="Text Box 56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23" name="Text Box 56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24" name="Text Box 56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25" name="Text Box 56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26" name="Text Box 57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27" name="Text Box 57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28" name="Text Box 57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29" name="Text Box 57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30" name="Text Box 57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31" name="Text Box 57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32" name="Text Box 57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33" name="Text Box 57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34" name="Text Box 57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35" name="Text Box 57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36" name="Text Box 58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37" name="Text Box 58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38" name="Text Box 58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39" name="Text Box 58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40" name="Text Box 58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41" name="Text Box 58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42" name="Text Box 58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43" name="Text Box 58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44" name="Text Box 58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45" name="Text Box 58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46" name="Text Box 59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47" name="Text Box 59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48" name="Text Box 59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49" name="Text Box 59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50" name="Text Box 59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51" name="Text Box 59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52" name="Text Box 59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53" name="Text Box 59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54" name="Text Box 59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55" name="Text Box 59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56" name="Text Box 60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57" name="Text Box 60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58" name="Text Box 60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59" name="Text Box 60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60" name="Text Box 60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61" name="Text Box 60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62" name="Text Box 60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63" name="Text Box 60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64" name="Text Box 60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65" name="Text Box 60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66" name="Text Box 61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67" name="Text Box 61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68" name="Text Box 61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69" name="Text Box 61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70" name="Text Box 61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71" name="Text Box 61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72" name="Text Box 61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73" name="Text Box 61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74" name="Text Box 61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75" name="Text Box 61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76" name="Text Box 62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77" name="Text Box 62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78" name="Text Box 62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79" name="Text Box 62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80" name="Text Box 62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81" name="Text Box 62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82" name="Text Box 62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83" name="Text Box 62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84" name="Text Box 62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85" name="Text Box 62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86" name="Text Box 63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87" name="Text Box 63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88" name="Text Box 63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89" name="Text Box 63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90" name="Text Box 63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91" name="Text Box 63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92" name="Text Box 63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93" name="Text Box 63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94" name="Text Box 63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95" name="Text Box 63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96" name="Text Box 64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97" name="Text Box 64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98" name="Text Box 64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699" name="Text Box 64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00" name="Text Box 64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01" name="Text Box 64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02" name="Text Box 64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03" name="Text Box 64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04" name="Text Box 64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05" name="Text Box 64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06" name="Text Box 65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07" name="Text Box 65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08" name="Text Box 65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09" name="Text Box 65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10" name="Text Box 65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11" name="Text Box 65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12" name="Text Box 65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13" name="Text Box 65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14" name="Text Box 65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15" name="Text Box 65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16" name="Text Box 66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17" name="Text Box 66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18" name="Text Box 66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19" name="Text Box 66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20" name="Text Box 66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21" name="Text Box 66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22" name="Text Box 66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23" name="Text Box 66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24" name="Text Box 66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25" name="Text Box 66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26" name="Text Box 67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27" name="Text Box 67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28" name="Text Box 67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29" name="Text Box 67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30" name="Text Box 67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31" name="Text Box 67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32" name="Text Box 67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33" name="Text Box 67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34" name="Text Box 67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35" name="Text Box 67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36" name="Text Box 68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37" name="Text Box 68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38" name="Text Box 68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39" name="Text Box 68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40" name="Text Box 68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41" name="Text Box 68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42" name="Text Box 68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43" name="Text Box 68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44" name="Text Box 68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45" name="Text Box 68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46" name="Text Box 69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47" name="Text Box 69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48" name="Text Box 69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49" name="Text Box 69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50" name="Text Box 69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51" name="Text Box 69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52" name="Text Box 69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53" name="Text Box 69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54" name="Text Box 69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55" name="Text Box 69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56" name="Text Box 70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57" name="Text Box 70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58" name="Text Box 70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59" name="Text Box 70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60" name="Text Box 70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61" name="Text Box 70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62" name="Text Box 70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63" name="Text Box 70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64" name="Text Box 70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65" name="Text Box 70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66" name="Text Box 71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67" name="Text Box 71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68" name="Text Box 71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69" name="Text Box 71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70" name="Text Box 71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71" name="Text Box 71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72" name="Text Box 71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73" name="Text Box 71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74" name="Text Box 71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75" name="Text Box 71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76" name="Text Box 72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77" name="Text Box 72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78" name="Text Box 72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79" name="Text Box 72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80" name="Text Box 72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81" name="Text Box 72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82" name="Text Box 72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83" name="Text Box 72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84" name="Text Box 72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85" name="Text Box 72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86" name="Text Box 73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87" name="Text Box 73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88" name="Text Box 73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89" name="Text Box 73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90" name="Text Box 73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91" name="Text Box 73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92" name="Text Box 73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93" name="Text Box 73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94" name="Text Box 73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95" name="Text Box 73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96" name="Text Box 74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97" name="Text Box 74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98" name="Text Box 74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799" name="Text Box 74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00" name="Text Box 74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01" name="Text Box 74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02" name="Text Box 74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03" name="Text Box 74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04" name="Text Box 74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05" name="Text Box 74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06" name="Text Box 75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07" name="Text Box 75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08" name="Text Box 75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09" name="Text Box 75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10" name="Text Box 75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11" name="Text Box 75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12" name="Text Box 75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13" name="Text Box 75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14" name="Text Box 75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15" name="Text Box 75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16" name="Text Box 76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17" name="Text Box 76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18" name="Text Box 76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19" name="Text Box 76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20" name="Text Box 76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21" name="Text Box 76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22" name="Text Box 76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23" name="Text Box 76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24" name="Text Box 76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25" name="Text Box 76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26" name="Text Box 77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27" name="Text Box 77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28" name="Text Box 77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29" name="Text Box 38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30" name="Text Box 38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31" name="Text Box 38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32" name="Text Box 39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33" name="Text Box 39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34" name="Text Box 39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35" name="Text Box 39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36" name="Text Box 39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37" name="Text Box 39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38" name="Text Box 39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39" name="Text Box 39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40" name="Text Box 39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41" name="Text Box 39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42" name="Text Box 40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43" name="Text Box 40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44" name="Text Box 40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45" name="Text Box 40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46" name="Text Box 40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47" name="Text Box 40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48" name="Text Box 40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49" name="Text Box 40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50" name="Text Box 40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51" name="Text Box 40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52" name="Text Box 41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53" name="Text Box 41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54" name="Text Box 41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55" name="Text Box 41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56" name="Text Box 41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57" name="Text Box 41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58" name="Text Box 41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59" name="Text Box 41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60" name="Text Box 41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61" name="Text Box 41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62" name="Text Box 42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63" name="Text Box 42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64" name="Text Box 42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65" name="Text Box 42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66" name="Text Box 42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67" name="Text Box 42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68" name="Text Box 42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69" name="Text Box 42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70" name="Text Box 42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71" name="Text Box 42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72" name="Text Box 43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73" name="Text Box 43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74" name="Text Box 43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75" name="Text Box 43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76" name="Text Box 43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77" name="Text Box 43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78" name="Text Box 43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79" name="Text Box 43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80" name="Text Box 43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81" name="Text Box 43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82" name="Text Box 44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83" name="Text Box 44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84" name="Text Box 44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85" name="Text Box 44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86" name="Text Box 44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87" name="Text Box 44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88" name="Text Box 44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89" name="Text Box 44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90" name="Text Box 44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91" name="Text Box 44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92" name="Text Box 45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93" name="Text Box 45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94" name="Text Box 45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95" name="Text Box 45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96" name="Text Box 45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97" name="Text Box 45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98" name="Text Box 45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899" name="Text Box 45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00" name="Text Box 45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01" name="Text Box 45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02" name="Text Box 46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03" name="Text Box 46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04" name="Text Box 46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05" name="Text Box 46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06" name="Text Box 46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07" name="Text Box 46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08" name="Text Box 46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09" name="Text Box 46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10" name="Text Box 46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11" name="Text Box 46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12" name="Text Box 47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13" name="Text Box 47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14" name="Text Box 47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15" name="Text Box 47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16" name="Text Box 47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17" name="Text Box 47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18" name="Text Box 47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19" name="Text Box 47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20" name="Text Box 47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21" name="Text Box 47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22" name="Text Box 48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23" name="Text Box 48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24" name="Text Box 48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25" name="Text Box 48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26" name="Text Box 48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27" name="Text Box 48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28" name="Text Box 48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29" name="Text Box 48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30" name="Text Box 48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31" name="Text Box 48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32" name="Text Box 49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33" name="Text Box 49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34" name="Text Box 49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35" name="Text Box 49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36" name="Text Box 49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37" name="Text Box 49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38" name="Text Box 49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39" name="Text Box 49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40" name="Text Box 49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41" name="Text Box 49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42" name="Text Box 50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43" name="Text Box 50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44" name="Text Box 50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45" name="Text Box 50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46" name="Text Box 50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47" name="Text Box 50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48" name="Text Box 50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49" name="Text Box 50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50" name="Text Box 50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51" name="Text Box 50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52" name="Text Box 51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53" name="Text Box 51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54" name="Text Box 51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55" name="Text Box 51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56" name="Text Box 51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57" name="Text Box 51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58" name="Text Box 51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59" name="Text Box 51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60" name="Text Box 51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61" name="Text Box 51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62" name="Text Box 52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63" name="Text Box 52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64" name="Text Box 52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65" name="Text Box 52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66" name="Text Box 52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67" name="Text Box 52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68" name="Text Box 52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69" name="Text Box 52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70" name="Text Box 52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71" name="Text Box 52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72" name="Text Box 53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73" name="Text Box 53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74" name="Text Box 53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75" name="Text Box 53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76" name="Text Box 53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77" name="Text Box 53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78" name="Text Box 53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79" name="Text Box 53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80" name="Text Box 53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81" name="Text Box 53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82" name="Text Box 54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83" name="Text Box 54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84" name="Text Box 54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85" name="Text Box 54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86" name="Text Box 54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87" name="Text Box 54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88" name="Text Box 54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89" name="Text Box 54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90" name="Text Box 54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91" name="Text Box 54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92" name="Text Box 55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93" name="Text Box 55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94" name="Text Box 55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95" name="Text Box 55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96" name="Text Box 55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97" name="Text Box 55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98" name="Text Box 55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2999" name="Text Box 55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00" name="Text Box 55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01" name="Text Box 55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02" name="Text Box 56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03" name="Text Box 56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04" name="Text Box 56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05" name="Text Box 56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06" name="Text Box 56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07" name="Text Box 56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08" name="Text Box 56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09" name="Text Box 56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10" name="Text Box 56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11" name="Text Box 56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12" name="Text Box 57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13" name="Text Box 57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14" name="Text Box 57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15" name="Text Box 57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16" name="Text Box 57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17" name="Text Box 57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18" name="Text Box 57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19" name="Text Box 57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20" name="Text Box 57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21" name="Text Box 57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22" name="Text Box 58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23" name="Text Box 58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24" name="Text Box 58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25" name="Text Box 58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26" name="Text Box 58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27" name="Text Box 58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28" name="Text Box 58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29" name="Text Box 58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30" name="Text Box 58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31" name="Text Box 58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32" name="Text Box 59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33" name="Text Box 59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34" name="Text Box 59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35" name="Text Box 59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36" name="Text Box 59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37" name="Text Box 59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38" name="Text Box 59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39" name="Text Box 59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40" name="Text Box 59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41" name="Text Box 59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42" name="Text Box 60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43" name="Text Box 60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44" name="Text Box 60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45" name="Text Box 60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46" name="Text Box 60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47" name="Text Box 60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48" name="Text Box 60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49" name="Text Box 60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50" name="Text Box 60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51" name="Text Box 60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52" name="Text Box 61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53" name="Text Box 61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54" name="Text Box 61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55" name="Text Box 61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56" name="Text Box 61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57" name="Text Box 61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58" name="Text Box 61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59" name="Text Box 61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60" name="Text Box 61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61" name="Text Box 61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62" name="Text Box 62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63" name="Text Box 62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64" name="Text Box 62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65" name="Text Box 62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66" name="Text Box 62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67" name="Text Box 62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68" name="Text Box 62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69" name="Text Box 62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70" name="Text Box 62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71" name="Text Box 62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72" name="Text Box 63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73" name="Text Box 63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74" name="Text Box 63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75" name="Text Box 63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76" name="Text Box 63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77" name="Text Box 63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78" name="Text Box 63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79" name="Text Box 63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80" name="Text Box 63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81" name="Text Box 63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82" name="Text Box 64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83" name="Text Box 64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84" name="Text Box 64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85" name="Text Box 64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86" name="Text Box 64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87" name="Text Box 64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88" name="Text Box 64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89" name="Text Box 64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90" name="Text Box 64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91" name="Text Box 64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92" name="Text Box 65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93" name="Text Box 65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94" name="Text Box 65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95" name="Text Box 65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96" name="Text Box 65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97" name="Text Box 65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98" name="Text Box 65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099" name="Text Box 65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00" name="Text Box 65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01" name="Text Box 65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02" name="Text Box 66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03" name="Text Box 66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04" name="Text Box 66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05" name="Text Box 66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06" name="Text Box 66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07" name="Text Box 66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08" name="Text Box 66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09" name="Text Box 66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10" name="Text Box 66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11" name="Text Box 66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12" name="Text Box 67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13" name="Text Box 67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14" name="Text Box 67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15" name="Text Box 67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16" name="Text Box 67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17" name="Text Box 67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18" name="Text Box 67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19" name="Text Box 67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20" name="Text Box 67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21" name="Text Box 67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22" name="Text Box 68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23" name="Text Box 68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24" name="Text Box 68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25" name="Text Box 68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26" name="Text Box 68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27" name="Text Box 68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28" name="Text Box 68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29" name="Text Box 68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30" name="Text Box 68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31" name="Text Box 68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32" name="Text Box 69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33" name="Text Box 69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34" name="Text Box 69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35" name="Text Box 69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36" name="Text Box 69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37" name="Text Box 69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38" name="Text Box 69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39" name="Text Box 69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40" name="Text Box 69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41" name="Text Box 69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42" name="Text Box 70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43" name="Text Box 70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44" name="Text Box 70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45" name="Text Box 70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46" name="Text Box 70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47" name="Text Box 70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48" name="Text Box 70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49" name="Text Box 70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50" name="Text Box 70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51" name="Text Box 70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52" name="Text Box 71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53" name="Text Box 71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54" name="Text Box 71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55" name="Text Box 71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56" name="Text Box 71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57" name="Text Box 71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58" name="Text Box 71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59" name="Text Box 71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60" name="Text Box 71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61" name="Text Box 71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62" name="Text Box 72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63" name="Text Box 72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64" name="Text Box 72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65" name="Text Box 72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66" name="Text Box 72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67" name="Text Box 72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68" name="Text Box 72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69" name="Text Box 72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70" name="Text Box 72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71" name="Text Box 72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72" name="Text Box 73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73" name="Text Box 73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74" name="Text Box 73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75" name="Text Box 73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76" name="Text Box 73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77" name="Text Box 73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78" name="Text Box 73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79" name="Text Box 73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80" name="Text Box 73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81" name="Text Box 73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82" name="Text Box 74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83" name="Text Box 74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84" name="Text Box 74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85" name="Text Box 74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86" name="Text Box 74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87" name="Text Box 74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88" name="Text Box 74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89" name="Text Box 74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90" name="Text Box 74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91" name="Text Box 74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92" name="Text Box 75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93" name="Text Box 75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94" name="Text Box 75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95" name="Text Box 75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96" name="Text Box 75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97" name="Text Box 75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98" name="Text Box 75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199" name="Text Box 75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00" name="Text Box 75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01" name="Text Box 75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02" name="Text Box 76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03" name="Text Box 76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04" name="Text Box 76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05" name="Text Box 76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06" name="Text Box 76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07" name="Text Box 76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08" name="Text Box 76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09" name="Text Box 76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10" name="Text Box 76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11" name="Text Box 76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12" name="Text Box 77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13" name="Text Box 77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14" name="Text Box 38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15" name="Text Box 38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16" name="Text Box 38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17" name="Text Box 39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18" name="Text Box 39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19" name="Text Box 39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20" name="Text Box 39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21" name="Text Box 39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22" name="Text Box 39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23" name="Text Box 39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24" name="Text Box 39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25" name="Text Box 39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26" name="Text Box 39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27" name="Text Box 40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28" name="Text Box 40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29" name="Text Box 40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30" name="Text Box 40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31" name="Text Box 40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32" name="Text Box 40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33" name="Text Box 40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34" name="Text Box 40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35" name="Text Box 40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36" name="Text Box 40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37" name="Text Box 41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38" name="Text Box 41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39" name="Text Box 41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40" name="Text Box 41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41" name="Text Box 41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42" name="Text Box 41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43" name="Text Box 41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44" name="Text Box 41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45" name="Text Box 41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46" name="Text Box 41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47" name="Text Box 42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48" name="Text Box 42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49" name="Text Box 42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50" name="Text Box 42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51" name="Text Box 42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52" name="Text Box 42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53" name="Text Box 42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54" name="Text Box 42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55" name="Text Box 42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56" name="Text Box 42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57" name="Text Box 43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58" name="Text Box 43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59" name="Text Box 43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60" name="Text Box 43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61" name="Text Box 43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62" name="Text Box 43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63" name="Text Box 43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64" name="Text Box 43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65" name="Text Box 43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66" name="Text Box 43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67" name="Text Box 44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68" name="Text Box 44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69" name="Text Box 44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70" name="Text Box 44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71" name="Text Box 44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72" name="Text Box 44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73" name="Text Box 44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74" name="Text Box 44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75" name="Text Box 44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76" name="Text Box 44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77" name="Text Box 45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78" name="Text Box 45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79" name="Text Box 45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80" name="Text Box 45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81" name="Text Box 45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82" name="Text Box 45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83" name="Text Box 45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84" name="Text Box 45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85" name="Text Box 45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86" name="Text Box 45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87" name="Text Box 46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88" name="Text Box 46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89" name="Text Box 46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90" name="Text Box 46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91" name="Text Box 46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92" name="Text Box 46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93" name="Text Box 46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94" name="Text Box 46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95" name="Text Box 46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96" name="Text Box 46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97" name="Text Box 47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98" name="Text Box 47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299" name="Text Box 47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00" name="Text Box 47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01" name="Text Box 47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02" name="Text Box 47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03" name="Text Box 47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04" name="Text Box 47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05" name="Text Box 47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06" name="Text Box 47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07" name="Text Box 48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08" name="Text Box 48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09" name="Text Box 48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10" name="Text Box 48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11" name="Text Box 48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12" name="Text Box 48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13" name="Text Box 48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14" name="Text Box 48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15" name="Text Box 48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16" name="Text Box 48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17" name="Text Box 49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18" name="Text Box 49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19" name="Text Box 49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20" name="Text Box 49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21" name="Text Box 49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22" name="Text Box 49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23" name="Text Box 49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24" name="Text Box 49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25" name="Text Box 49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26" name="Text Box 49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27" name="Text Box 50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28" name="Text Box 50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29" name="Text Box 50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30" name="Text Box 50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31" name="Text Box 50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32" name="Text Box 50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33" name="Text Box 50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34" name="Text Box 50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35" name="Text Box 50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36" name="Text Box 50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37" name="Text Box 51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38" name="Text Box 51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39" name="Text Box 51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40" name="Text Box 51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41" name="Text Box 51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42" name="Text Box 51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43" name="Text Box 51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44" name="Text Box 51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45" name="Text Box 51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46" name="Text Box 51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47" name="Text Box 52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48" name="Text Box 52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49" name="Text Box 52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50" name="Text Box 52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51" name="Text Box 52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52" name="Text Box 52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53" name="Text Box 52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54" name="Text Box 52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55" name="Text Box 52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56" name="Text Box 52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57" name="Text Box 53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58" name="Text Box 53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59" name="Text Box 53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60" name="Text Box 53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61" name="Text Box 53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62" name="Text Box 53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63" name="Text Box 53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64" name="Text Box 53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65" name="Text Box 53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66" name="Text Box 53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67" name="Text Box 54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68" name="Text Box 54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69" name="Text Box 54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70" name="Text Box 54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71" name="Text Box 54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72" name="Text Box 54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73" name="Text Box 54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74" name="Text Box 54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75" name="Text Box 54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76" name="Text Box 54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77" name="Text Box 55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78" name="Text Box 55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79" name="Text Box 55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80" name="Text Box 55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81" name="Text Box 55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82" name="Text Box 55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83" name="Text Box 55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84" name="Text Box 55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85" name="Text Box 55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86" name="Text Box 55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87" name="Text Box 56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88" name="Text Box 56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89" name="Text Box 56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90" name="Text Box 56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91" name="Text Box 56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92" name="Text Box 56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93" name="Text Box 56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94" name="Text Box 56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95" name="Text Box 56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96" name="Text Box 56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97" name="Text Box 57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98" name="Text Box 57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399" name="Text Box 57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00" name="Text Box 57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01" name="Text Box 57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02" name="Text Box 57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03" name="Text Box 57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04" name="Text Box 57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05" name="Text Box 57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06" name="Text Box 57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07" name="Text Box 58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08" name="Text Box 58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09" name="Text Box 58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10" name="Text Box 58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11" name="Text Box 58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12" name="Text Box 58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13" name="Text Box 58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14" name="Text Box 58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15" name="Text Box 58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16" name="Text Box 58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17" name="Text Box 59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18" name="Text Box 59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19" name="Text Box 59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20" name="Text Box 59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21" name="Text Box 59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22" name="Text Box 59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23" name="Text Box 59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24" name="Text Box 59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25" name="Text Box 59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26" name="Text Box 59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27" name="Text Box 60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28" name="Text Box 60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29" name="Text Box 60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30" name="Text Box 60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31" name="Text Box 60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32" name="Text Box 60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33" name="Text Box 60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34" name="Text Box 60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35" name="Text Box 60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36" name="Text Box 60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37" name="Text Box 61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38" name="Text Box 61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39" name="Text Box 61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40" name="Text Box 61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41" name="Text Box 61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42" name="Text Box 61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43" name="Text Box 61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44" name="Text Box 61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45" name="Text Box 61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46" name="Text Box 61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47" name="Text Box 62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48" name="Text Box 62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49" name="Text Box 62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50" name="Text Box 62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51" name="Text Box 62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52" name="Text Box 62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53" name="Text Box 62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54" name="Text Box 62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55" name="Text Box 62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56" name="Text Box 62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57" name="Text Box 63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58" name="Text Box 63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59" name="Text Box 63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60" name="Text Box 63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61" name="Text Box 63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62" name="Text Box 63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63" name="Text Box 63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64" name="Text Box 63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65" name="Text Box 63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66" name="Text Box 63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67" name="Text Box 64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68" name="Text Box 64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69" name="Text Box 64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70" name="Text Box 64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71" name="Text Box 64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72" name="Text Box 64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73" name="Text Box 64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74" name="Text Box 64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75" name="Text Box 64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76" name="Text Box 64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77" name="Text Box 65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78" name="Text Box 65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79" name="Text Box 65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80" name="Text Box 65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81" name="Text Box 65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82" name="Text Box 65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83" name="Text Box 65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84" name="Text Box 65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85" name="Text Box 65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86" name="Text Box 65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87" name="Text Box 66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88" name="Text Box 66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89" name="Text Box 66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90" name="Text Box 66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91" name="Text Box 66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92" name="Text Box 66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93" name="Text Box 66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94" name="Text Box 66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95" name="Text Box 66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96" name="Text Box 66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97" name="Text Box 67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98" name="Text Box 67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499" name="Text Box 67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00" name="Text Box 67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01" name="Text Box 67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02" name="Text Box 67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03" name="Text Box 67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04" name="Text Box 67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05" name="Text Box 67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06" name="Text Box 67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07" name="Text Box 68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08" name="Text Box 68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09" name="Text Box 68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10" name="Text Box 68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11" name="Text Box 68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12" name="Text Box 68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13" name="Text Box 68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14" name="Text Box 68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15" name="Text Box 68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16" name="Text Box 68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17" name="Text Box 69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18" name="Text Box 69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19" name="Text Box 69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20" name="Text Box 69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21" name="Text Box 69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22" name="Text Box 69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23" name="Text Box 69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24" name="Text Box 69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25" name="Text Box 69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26" name="Text Box 69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27" name="Text Box 70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28" name="Text Box 70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29" name="Text Box 70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30" name="Text Box 70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31" name="Text Box 70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32" name="Text Box 70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33" name="Text Box 70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34" name="Text Box 70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35" name="Text Box 70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36" name="Text Box 70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37" name="Text Box 71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38" name="Text Box 71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39" name="Text Box 71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40" name="Text Box 71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41" name="Text Box 71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42" name="Text Box 71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43" name="Text Box 71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44" name="Text Box 71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45" name="Text Box 71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46" name="Text Box 71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47" name="Text Box 72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48" name="Text Box 72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49" name="Text Box 72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50" name="Text Box 72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51" name="Text Box 72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52" name="Text Box 72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53" name="Text Box 72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54" name="Text Box 72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55" name="Text Box 72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56" name="Text Box 72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57" name="Text Box 73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58" name="Text Box 73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59" name="Text Box 73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60" name="Text Box 73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61" name="Text Box 73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62" name="Text Box 73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63" name="Text Box 73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64" name="Text Box 73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65" name="Text Box 73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66" name="Text Box 73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67" name="Text Box 74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68" name="Text Box 74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69" name="Text Box 74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70" name="Text Box 74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71" name="Text Box 74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72" name="Text Box 74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73" name="Text Box 74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74" name="Text Box 74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75" name="Text Box 74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76" name="Text Box 74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77" name="Text Box 75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78" name="Text Box 75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79" name="Text Box 75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80" name="Text Box 75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81" name="Text Box 75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82" name="Text Box 75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83" name="Text Box 75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84" name="Text Box 75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85" name="Text Box 75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86" name="Text Box 75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87" name="Text Box 76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88" name="Text Box 76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89" name="Text Box 76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90" name="Text Box 76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91" name="Text Box 76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92" name="Text Box 76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93" name="Text Box 76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94" name="Text Box 76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95" name="Text Box 76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96" name="Text Box 76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97" name="Text Box 77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98" name="Text Box 77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599" name="Text Box 77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00" name="Text Box 38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01" name="Text Box 38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02" name="Text Box 38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03" name="Text Box 39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04" name="Text Box 39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05" name="Text Box 39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06" name="Text Box 39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07" name="Text Box 39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08" name="Text Box 39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09" name="Text Box 39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10" name="Text Box 39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11" name="Text Box 39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12" name="Text Box 39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13" name="Text Box 40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14" name="Text Box 40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15" name="Text Box 40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16" name="Text Box 40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17" name="Text Box 40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18" name="Text Box 40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19" name="Text Box 40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20" name="Text Box 40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21" name="Text Box 40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22" name="Text Box 40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23" name="Text Box 41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24" name="Text Box 41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25" name="Text Box 41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26" name="Text Box 41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27" name="Text Box 41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28" name="Text Box 41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29" name="Text Box 41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30" name="Text Box 41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31" name="Text Box 41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32" name="Text Box 41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33" name="Text Box 42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34" name="Text Box 42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35" name="Text Box 42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36" name="Text Box 42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37" name="Text Box 42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38" name="Text Box 42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39" name="Text Box 42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40" name="Text Box 42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41" name="Text Box 42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42" name="Text Box 42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43" name="Text Box 43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44" name="Text Box 43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45" name="Text Box 43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46" name="Text Box 43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47" name="Text Box 43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48" name="Text Box 43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49" name="Text Box 43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50" name="Text Box 43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51" name="Text Box 43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52" name="Text Box 43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53" name="Text Box 44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54" name="Text Box 44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55" name="Text Box 44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56" name="Text Box 44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57" name="Text Box 44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58" name="Text Box 44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59" name="Text Box 44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60" name="Text Box 44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61" name="Text Box 44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62" name="Text Box 44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63" name="Text Box 45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64" name="Text Box 45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65" name="Text Box 45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66" name="Text Box 45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67" name="Text Box 45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68" name="Text Box 45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69" name="Text Box 45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70" name="Text Box 45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71" name="Text Box 45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72" name="Text Box 45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73" name="Text Box 46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74" name="Text Box 46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75" name="Text Box 46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76" name="Text Box 46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77" name="Text Box 46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78" name="Text Box 46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79" name="Text Box 46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80" name="Text Box 46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81" name="Text Box 46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82" name="Text Box 46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83" name="Text Box 47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84" name="Text Box 47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85" name="Text Box 47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86" name="Text Box 47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87" name="Text Box 47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88" name="Text Box 47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89" name="Text Box 47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90" name="Text Box 47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91" name="Text Box 47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92" name="Text Box 47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93" name="Text Box 48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94" name="Text Box 48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95" name="Text Box 48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96" name="Text Box 48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97" name="Text Box 48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98" name="Text Box 48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699" name="Text Box 48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00" name="Text Box 48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01" name="Text Box 48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02" name="Text Box 48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03" name="Text Box 49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04" name="Text Box 49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05" name="Text Box 49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06" name="Text Box 49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07" name="Text Box 49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08" name="Text Box 49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09" name="Text Box 49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10" name="Text Box 49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11" name="Text Box 49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12" name="Text Box 49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13" name="Text Box 50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14" name="Text Box 50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15" name="Text Box 50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16" name="Text Box 50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17" name="Text Box 50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18" name="Text Box 50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19" name="Text Box 50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20" name="Text Box 50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21" name="Text Box 50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22" name="Text Box 50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23" name="Text Box 51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24" name="Text Box 51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25" name="Text Box 51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26" name="Text Box 51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27" name="Text Box 51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28" name="Text Box 51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29" name="Text Box 51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30" name="Text Box 51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31" name="Text Box 51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32" name="Text Box 51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33" name="Text Box 52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34" name="Text Box 52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35" name="Text Box 52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36" name="Text Box 52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37" name="Text Box 52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38" name="Text Box 52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39" name="Text Box 52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40" name="Text Box 52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41" name="Text Box 52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42" name="Text Box 52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43" name="Text Box 53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44" name="Text Box 53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45" name="Text Box 53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46" name="Text Box 53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47" name="Text Box 53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48" name="Text Box 53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49" name="Text Box 53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50" name="Text Box 53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51" name="Text Box 53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52" name="Text Box 53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53" name="Text Box 54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54" name="Text Box 54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55" name="Text Box 54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56" name="Text Box 54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57" name="Text Box 54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58" name="Text Box 54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59" name="Text Box 54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60" name="Text Box 54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61" name="Text Box 54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62" name="Text Box 54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63" name="Text Box 55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64" name="Text Box 55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65" name="Text Box 55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66" name="Text Box 55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67" name="Text Box 55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68" name="Text Box 55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69" name="Text Box 55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70" name="Text Box 55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71" name="Text Box 55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72" name="Text Box 55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73" name="Text Box 56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74" name="Text Box 56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75" name="Text Box 56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76" name="Text Box 56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77" name="Text Box 56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78" name="Text Box 56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79" name="Text Box 56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80" name="Text Box 56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81" name="Text Box 56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82" name="Text Box 56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83" name="Text Box 57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84" name="Text Box 57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85" name="Text Box 57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86" name="Text Box 57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87" name="Text Box 57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88" name="Text Box 57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89" name="Text Box 57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90" name="Text Box 57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91" name="Text Box 57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92" name="Text Box 57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93" name="Text Box 58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94" name="Text Box 58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95" name="Text Box 58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96" name="Text Box 58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97" name="Text Box 58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98" name="Text Box 58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799" name="Text Box 58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00" name="Text Box 58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01" name="Text Box 58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02" name="Text Box 58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03" name="Text Box 59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04" name="Text Box 59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05" name="Text Box 59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06" name="Text Box 59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07" name="Text Box 59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08" name="Text Box 59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09" name="Text Box 59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10" name="Text Box 59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11" name="Text Box 59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12" name="Text Box 59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13" name="Text Box 60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14" name="Text Box 60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15" name="Text Box 60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16" name="Text Box 60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17" name="Text Box 60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18" name="Text Box 60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19" name="Text Box 60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20" name="Text Box 60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21" name="Text Box 60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22" name="Text Box 60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23" name="Text Box 61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24" name="Text Box 61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25" name="Text Box 61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26" name="Text Box 61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27" name="Text Box 61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28" name="Text Box 61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29" name="Text Box 61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30" name="Text Box 61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31" name="Text Box 61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32" name="Text Box 61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33" name="Text Box 62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34" name="Text Box 62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35" name="Text Box 62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36" name="Text Box 62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37" name="Text Box 62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38" name="Text Box 62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39" name="Text Box 62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40" name="Text Box 62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41" name="Text Box 62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42" name="Text Box 62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43" name="Text Box 63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44" name="Text Box 63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45" name="Text Box 63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46" name="Text Box 63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47" name="Text Box 63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48" name="Text Box 63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49" name="Text Box 63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50" name="Text Box 63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51" name="Text Box 63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52" name="Text Box 63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53" name="Text Box 64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54" name="Text Box 64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55" name="Text Box 64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56" name="Text Box 64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57" name="Text Box 64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58" name="Text Box 64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59" name="Text Box 64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60" name="Text Box 64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61" name="Text Box 64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62" name="Text Box 64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63" name="Text Box 65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64" name="Text Box 65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65" name="Text Box 65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66" name="Text Box 65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67" name="Text Box 65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68" name="Text Box 65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69" name="Text Box 65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70" name="Text Box 65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71" name="Text Box 65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72" name="Text Box 65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73" name="Text Box 66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74" name="Text Box 66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75" name="Text Box 66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76" name="Text Box 66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77" name="Text Box 66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78" name="Text Box 66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79" name="Text Box 66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80" name="Text Box 66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81" name="Text Box 66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82" name="Text Box 66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83" name="Text Box 67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84" name="Text Box 67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85" name="Text Box 67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86" name="Text Box 67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87" name="Text Box 67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88" name="Text Box 67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89" name="Text Box 67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90" name="Text Box 67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91" name="Text Box 67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92" name="Text Box 67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93" name="Text Box 68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94" name="Text Box 68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95" name="Text Box 68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96" name="Text Box 68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97" name="Text Box 68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98" name="Text Box 68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899" name="Text Box 68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00" name="Text Box 68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01" name="Text Box 68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02" name="Text Box 68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03" name="Text Box 69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04" name="Text Box 69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05" name="Text Box 69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06" name="Text Box 69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07" name="Text Box 69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08" name="Text Box 69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09" name="Text Box 69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10" name="Text Box 69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11" name="Text Box 69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12" name="Text Box 69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13" name="Text Box 70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14" name="Text Box 70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15" name="Text Box 70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16" name="Text Box 70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17" name="Text Box 70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18" name="Text Box 70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19" name="Text Box 70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20" name="Text Box 70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21" name="Text Box 70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22" name="Text Box 70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23" name="Text Box 71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24" name="Text Box 71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25" name="Text Box 71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26" name="Text Box 71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27" name="Text Box 71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28" name="Text Box 71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29" name="Text Box 71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30" name="Text Box 71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31" name="Text Box 71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32" name="Text Box 71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33" name="Text Box 72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34" name="Text Box 72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35" name="Text Box 72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36" name="Text Box 72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37" name="Text Box 72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38" name="Text Box 72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39" name="Text Box 72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40" name="Text Box 72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41" name="Text Box 72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42" name="Text Box 72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43" name="Text Box 73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44" name="Text Box 73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45" name="Text Box 73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46" name="Text Box 73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47" name="Text Box 73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48" name="Text Box 73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49" name="Text Box 73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50" name="Text Box 73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51" name="Text Box 73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52" name="Text Box 73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53" name="Text Box 74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54" name="Text Box 74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55" name="Text Box 74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56" name="Text Box 74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57" name="Text Box 74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58" name="Text Box 74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59" name="Text Box 74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60" name="Text Box 74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61" name="Text Box 74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62" name="Text Box 74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63" name="Text Box 75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64" name="Text Box 75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65" name="Text Box 75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66" name="Text Box 75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67" name="Text Box 75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68" name="Text Box 75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69" name="Text Box 75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70" name="Text Box 75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71" name="Text Box 75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72" name="Text Box 75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73" name="Text Box 76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74" name="Text Box 76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75" name="Text Box 76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76" name="Text Box 76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77" name="Text Box 76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78" name="Text Box 76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79" name="Text Box 76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80" name="Text Box 76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81" name="Text Box 76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82" name="Text Box 76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83" name="Text Box 77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84" name="Text Box 77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209550</xdr:colOff>
      <xdr:row>694</xdr:row>
      <xdr:rowOff>0</xdr:rowOff>
    </xdr:from>
    <xdr:ext cx="114300" cy="310586"/>
    <xdr:sp macro="" textlink="">
      <xdr:nvSpPr>
        <xdr:cNvPr id="13985" name="Text Box 772"/>
        <xdr:cNvSpPr txBox="1">
          <a:spLocks noChangeArrowheads="1"/>
        </xdr:cNvSpPr>
      </xdr:nvSpPr>
      <xdr:spPr bwMode="auto">
        <a:xfrm>
          <a:off x="689610" y="383019300"/>
          <a:ext cx="114300" cy="310586"/>
        </a:xfrm>
        <a:prstGeom prst="rect">
          <a:avLst/>
        </a:prstGeom>
        <a:noFill/>
        <a:ln w="9525">
          <a:noFill/>
          <a:miter lim="800000"/>
          <a:headEnd/>
          <a:tailEnd/>
        </a:ln>
      </xdr:spPr>
    </xdr:sp>
    <xdr:clientData/>
  </xdr:oneCellAnchor>
  <xdr:oneCellAnchor>
    <xdr:from>
      <xdr:col>1</xdr:col>
      <xdr:colOff>209550</xdr:colOff>
      <xdr:row>694</xdr:row>
      <xdr:rowOff>0</xdr:rowOff>
    </xdr:from>
    <xdr:ext cx="114300" cy="514350"/>
    <xdr:sp macro="" textlink="">
      <xdr:nvSpPr>
        <xdr:cNvPr id="13986" name="Text Box 772"/>
        <xdr:cNvSpPr txBox="1">
          <a:spLocks noChangeArrowheads="1"/>
        </xdr:cNvSpPr>
      </xdr:nvSpPr>
      <xdr:spPr bwMode="auto">
        <a:xfrm>
          <a:off x="689610" y="383019300"/>
          <a:ext cx="114300" cy="514350"/>
        </a:xfrm>
        <a:prstGeom prst="rect">
          <a:avLst/>
        </a:prstGeom>
        <a:noFill/>
        <a:ln w="9525">
          <a:noFill/>
          <a:miter lim="800000"/>
          <a:headEnd/>
          <a:tailEnd/>
        </a:ln>
      </xdr:spPr>
    </xdr:sp>
    <xdr:clientData/>
  </xdr:oneCellAnchor>
  <xdr:oneCellAnchor>
    <xdr:from>
      <xdr:col>1</xdr:col>
      <xdr:colOff>209550</xdr:colOff>
      <xdr:row>694</xdr:row>
      <xdr:rowOff>0</xdr:rowOff>
    </xdr:from>
    <xdr:ext cx="114300" cy="514350"/>
    <xdr:sp macro="" textlink="">
      <xdr:nvSpPr>
        <xdr:cNvPr id="13987" name="Text Box 772"/>
        <xdr:cNvSpPr txBox="1">
          <a:spLocks noChangeArrowheads="1"/>
        </xdr:cNvSpPr>
      </xdr:nvSpPr>
      <xdr:spPr bwMode="auto">
        <a:xfrm>
          <a:off x="689610" y="383019300"/>
          <a:ext cx="114300" cy="514350"/>
        </a:xfrm>
        <a:prstGeom prst="rect">
          <a:avLst/>
        </a:prstGeom>
        <a:noFill/>
        <a:ln w="9525">
          <a:noFill/>
          <a:miter lim="800000"/>
          <a:headEnd/>
          <a:tailEnd/>
        </a:ln>
      </xdr:spPr>
    </xdr:sp>
    <xdr:clientData/>
  </xdr:oneCellAnchor>
  <xdr:oneCellAnchor>
    <xdr:from>
      <xdr:col>1</xdr:col>
      <xdr:colOff>209550</xdr:colOff>
      <xdr:row>694</xdr:row>
      <xdr:rowOff>0</xdr:rowOff>
    </xdr:from>
    <xdr:ext cx="114300" cy="310586"/>
    <xdr:sp macro="" textlink="">
      <xdr:nvSpPr>
        <xdr:cNvPr id="13988" name="Text Box 772"/>
        <xdr:cNvSpPr txBox="1">
          <a:spLocks noChangeArrowheads="1"/>
        </xdr:cNvSpPr>
      </xdr:nvSpPr>
      <xdr:spPr bwMode="auto">
        <a:xfrm>
          <a:off x="689610" y="383019300"/>
          <a:ext cx="114300" cy="310586"/>
        </a:xfrm>
        <a:prstGeom prst="rect">
          <a:avLst/>
        </a:prstGeom>
        <a:noFill/>
        <a:ln w="9525">
          <a:noFill/>
          <a:miter lim="800000"/>
          <a:headEnd/>
          <a:tailEnd/>
        </a:ln>
      </xdr:spPr>
    </xdr:sp>
    <xdr:clientData/>
  </xdr:oneCellAnchor>
  <xdr:oneCellAnchor>
    <xdr:from>
      <xdr:col>1</xdr:col>
      <xdr:colOff>209550</xdr:colOff>
      <xdr:row>694</xdr:row>
      <xdr:rowOff>0</xdr:rowOff>
    </xdr:from>
    <xdr:ext cx="114300" cy="514350"/>
    <xdr:sp macro="" textlink="">
      <xdr:nvSpPr>
        <xdr:cNvPr id="13989" name="Text Box 772"/>
        <xdr:cNvSpPr txBox="1">
          <a:spLocks noChangeArrowheads="1"/>
        </xdr:cNvSpPr>
      </xdr:nvSpPr>
      <xdr:spPr bwMode="auto">
        <a:xfrm>
          <a:off x="689610" y="383019300"/>
          <a:ext cx="114300" cy="514350"/>
        </a:xfrm>
        <a:prstGeom prst="rect">
          <a:avLst/>
        </a:prstGeom>
        <a:noFill/>
        <a:ln w="9525">
          <a:noFill/>
          <a:miter lim="800000"/>
          <a:headEnd/>
          <a:tailEnd/>
        </a:ln>
      </xdr:spPr>
    </xdr:sp>
    <xdr:clientData/>
  </xdr:oneCellAnchor>
  <xdr:oneCellAnchor>
    <xdr:from>
      <xdr:col>1</xdr:col>
      <xdr:colOff>209550</xdr:colOff>
      <xdr:row>694</xdr:row>
      <xdr:rowOff>0</xdr:rowOff>
    </xdr:from>
    <xdr:ext cx="114300" cy="310586"/>
    <xdr:sp macro="" textlink="">
      <xdr:nvSpPr>
        <xdr:cNvPr id="13990" name="Text Box 772"/>
        <xdr:cNvSpPr txBox="1">
          <a:spLocks noChangeArrowheads="1"/>
        </xdr:cNvSpPr>
      </xdr:nvSpPr>
      <xdr:spPr bwMode="auto">
        <a:xfrm>
          <a:off x="689610" y="383019300"/>
          <a:ext cx="114300" cy="310586"/>
        </a:xfrm>
        <a:prstGeom prst="rect">
          <a:avLst/>
        </a:prstGeom>
        <a:noFill/>
        <a:ln w="9525">
          <a:noFill/>
          <a:miter lim="800000"/>
          <a:headEnd/>
          <a:tailEnd/>
        </a:ln>
      </xdr:spPr>
    </xdr:sp>
    <xdr:clientData/>
  </xdr:oneCellAnchor>
  <xdr:oneCellAnchor>
    <xdr:from>
      <xdr:col>1</xdr:col>
      <xdr:colOff>209550</xdr:colOff>
      <xdr:row>694</xdr:row>
      <xdr:rowOff>0</xdr:rowOff>
    </xdr:from>
    <xdr:ext cx="114300" cy="514350"/>
    <xdr:sp macro="" textlink="">
      <xdr:nvSpPr>
        <xdr:cNvPr id="13991" name="Text Box 772"/>
        <xdr:cNvSpPr txBox="1">
          <a:spLocks noChangeArrowheads="1"/>
        </xdr:cNvSpPr>
      </xdr:nvSpPr>
      <xdr:spPr bwMode="auto">
        <a:xfrm>
          <a:off x="689610" y="383019300"/>
          <a:ext cx="114300" cy="514350"/>
        </a:xfrm>
        <a:prstGeom prst="rect">
          <a:avLst/>
        </a:prstGeom>
        <a:noFill/>
        <a:ln w="9525">
          <a:noFill/>
          <a:miter lim="800000"/>
          <a:headEnd/>
          <a:tailEnd/>
        </a:ln>
      </xdr:spPr>
    </xdr:sp>
    <xdr:clientData/>
  </xdr:oneCellAnchor>
  <xdr:oneCellAnchor>
    <xdr:from>
      <xdr:col>1</xdr:col>
      <xdr:colOff>209550</xdr:colOff>
      <xdr:row>694</xdr:row>
      <xdr:rowOff>0</xdr:rowOff>
    </xdr:from>
    <xdr:ext cx="114300" cy="310586"/>
    <xdr:sp macro="" textlink="">
      <xdr:nvSpPr>
        <xdr:cNvPr id="13992" name="Text Box 772"/>
        <xdr:cNvSpPr txBox="1">
          <a:spLocks noChangeArrowheads="1"/>
        </xdr:cNvSpPr>
      </xdr:nvSpPr>
      <xdr:spPr bwMode="auto">
        <a:xfrm>
          <a:off x="689610" y="383019300"/>
          <a:ext cx="114300" cy="310586"/>
        </a:xfrm>
        <a:prstGeom prst="rect">
          <a:avLst/>
        </a:prstGeom>
        <a:noFill/>
        <a:ln w="9525">
          <a:noFill/>
          <a:miter lim="800000"/>
          <a:headEnd/>
          <a:tailEnd/>
        </a:ln>
      </xdr:spPr>
    </xdr:sp>
    <xdr:clientData/>
  </xdr:oneCellAnchor>
  <xdr:oneCellAnchor>
    <xdr:from>
      <xdr:col>1</xdr:col>
      <xdr:colOff>209550</xdr:colOff>
      <xdr:row>694</xdr:row>
      <xdr:rowOff>0</xdr:rowOff>
    </xdr:from>
    <xdr:ext cx="114300" cy="514350"/>
    <xdr:sp macro="" textlink="">
      <xdr:nvSpPr>
        <xdr:cNvPr id="13993" name="Text Box 772"/>
        <xdr:cNvSpPr txBox="1">
          <a:spLocks noChangeArrowheads="1"/>
        </xdr:cNvSpPr>
      </xdr:nvSpPr>
      <xdr:spPr bwMode="auto">
        <a:xfrm>
          <a:off x="689610" y="383019300"/>
          <a:ext cx="114300" cy="514350"/>
        </a:xfrm>
        <a:prstGeom prst="rect">
          <a:avLst/>
        </a:prstGeom>
        <a:noFill/>
        <a:ln w="9525">
          <a:noFill/>
          <a:miter lim="800000"/>
          <a:headEnd/>
          <a:tailEnd/>
        </a:ln>
      </xdr:spPr>
    </xdr:sp>
    <xdr:clientData/>
  </xdr:oneCellAnchor>
  <xdr:oneCellAnchor>
    <xdr:from>
      <xdr:col>1</xdr:col>
      <xdr:colOff>0</xdr:colOff>
      <xdr:row>694</xdr:row>
      <xdr:rowOff>0</xdr:rowOff>
    </xdr:from>
    <xdr:ext cx="104775" cy="66675"/>
    <xdr:sp macro="" textlink="" fLocksText="0">
      <xdr:nvSpPr>
        <xdr:cNvPr id="13994" name="Text Box 38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95" name="Text Box 38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96" name="Text Box 38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97" name="Text Box 39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98" name="Text Box 39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3999" name="Text Box 39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00" name="Text Box 39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01" name="Text Box 39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02" name="Text Box 39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03" name="Text Box 39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04" name="Text Box 39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05" name="Text Box 39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06" name="Text Box 39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07" name="Text Box 40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08" name="Text Box 40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09" name="Text Box 40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10" name="Text Box 40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11" name="Text Box 40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12" name="Text Box 40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13" name="Text Box 40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14" name="Text Box 40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15" name="Text Box 40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16" name="Text Box 40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17" name="Text Box 41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18" name="Text Box 41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19" name="Text Box 41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20" name="Text Box 41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21" name="Text Box 41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22" name="Text Box 41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23" name="Text Box 41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24" name="Text Box 41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25" name="Text Box 41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26" name="Text Box 41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27" name="Text Box 42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28" name="Text Box 42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29" name="Text Box 42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30" name="Text Box 42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31" name="Text Box 42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32" name="Text Box 42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33" name="Text Box 42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34" name="Text Box 42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35" name="Text Box 42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36" name="Text Box 42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37" name="Text Box 43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38" name="Text Box 43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39" name="Text Box 43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40" name="Text Box 43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41" name="Text Box 43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42" name="Text Box 43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43" name="Text Box 43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44" name="Text Box 43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45" name="Text Box 43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46" name="Text Box 43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47" name="Text Box 44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48" name="Text Box 44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49" name="Text Box 44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50" name="Text Box 44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51" name="Text Box 44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52" name="Text Box 44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53" name="Text Box 44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54" name="Text Box 44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55" name="Text Box 44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56" name="Text Box 44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57" name="Text Box 45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58" name="Text Box 45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59" name="Text Box 45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60" name="Text Box 45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61" name="Text Box 45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62" name="Text Box 45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63" name="Text Box 45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64" name="Text Box 45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65" name="Text Box 45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66" name="Text Box 45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67" name="Text Box 46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68" name="Text Box 46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69" name="Text Box 46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70" name="Text Box 46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71" name="Text Box 46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72" name="Text Box 46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73" name="Text Box 46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74" name="Text Box 46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75" name="Text Box 46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76" name="Text Box 46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77" name="Text Box 47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78" name="Text Box 47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79" name="Text Box 47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80" name="Text Box 47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81" name="Text Box 47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82" name="Text Box 47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83" name="Text Box 47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84" name="Text Box 47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85" name="Text Box 47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86" name="Text Box 47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87" name="Text Box 48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88" name="Text Box 48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89" name="Text Box 48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90" name="Text Box 48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91" name="Text Box 48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92" name="Text Box 48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93" name="Text Box 48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94" name="Text Box 48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95" name="Text Box 48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96" name="Text Box 48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97" name="Text Box 49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98" name="Text Box 49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099" name="Text Box 49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00" name="Text Box 49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01" name="Text Box 49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02" name="Text Box 49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03" name="Text Box 49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04" name="Text Box 49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05" name="Text Box 49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06" name="Text Box 49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07" name="Text Box 50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08" name="Text Box 50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09" name="Text Box 50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10" name="Text Box 50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11" name="Text Box 50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12" name="Text Box 50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13" name="Text Box 50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14" name="Text Box 50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15" name="Text Box 50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16" name="Text Box 50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17" name="Text Box 51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18" name="Text Box 51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19" name="Text Box 51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20" name="Text Box 51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21" name="Text Box 51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22" name="Text Box 51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23" name="Text Box 51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24" name="Text Box 51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25" name="Text Box 51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26" name="Text Box 51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27" name="Text Box 52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28" name="Text Box 52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29" name="Text Box 52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30" name="Text Box 52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31" name="Text Box 52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32" name="Text Box 52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33" name="Text Box 52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34" name="Text Box 52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35" name="Text Box 52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36" name="Text Box 52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37" name="Text Box 53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38" name="Text Box 53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39" name="Text Box 53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40" name="Text Box 53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41" name="Text Box 53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42" name="Text Box 53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43" name="Text Box 53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44" name="Text Box 53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45" name="Text Box 53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46" name="Text Box 53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47" name="Text Box 54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48" name="Text Box 54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49" name="Text Box 54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50" name="Text Box 54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51" name="Text Box 54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52" name="Text Box 54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53" name="Text Box 54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54" name="Text Box 54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55" name="Text Box 54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56" name="Text Box 54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57" name="Text Box 55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58" name="Text Box 55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59" name="Text Box 55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60" name="Text Box 55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61" name="Text Box 55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62" name="Text Box 55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63" name="Text Box 55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64" name="Text Box 55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65" name="Text Box 55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66" name="Text Box 55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67" name="Text Box 56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68" name="Text Box 56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69" name="Text Box 56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70" name="Text Box 56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71" name="Text Box 56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72" name="Text Box 56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73" name="Text Box 56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74" name="Text Box 56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75" name="Text Box 56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76" name="Text Box 56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77" name="Text Box 57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78" name="Text Box 57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79" name="Text Box 57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80" name="Text Box 57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81" name="Text Box 57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82" name="Text Box 57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83" name="Text Box 57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84" name="Text Box 57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85" name="Text Box 57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86" name="Text Box 57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87" name="Text Box 58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88" name="Text Box 58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89" name="Text Box 58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90" name="Text Box 58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91" name="Text Box 58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92" name="Text Box 58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93" name="Text Box 58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94" name="Text Box 58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95" name="Text Box 58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96" name="Text Box 58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97" name="Text Box 59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98" name="Text Box 59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199" name="Text Box 59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00" name="Text Box 59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01" name="Text Box 59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02" name="Text Box 59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03" name="Text Box 59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04" name="Text Box 59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05" name="Text Box 59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06" name="Text Box 59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07" name="Text Box 60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08" name="Text Box 60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09" name="Text Box 60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10" name="Text Box 60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11" name="Text Box 60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12" name="Text Box 60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13" name="Text Box 60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14" name="Text Box 60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15" name="Text Box 60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16" name="Text Box 60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17" name="Text Box 61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18" name="Text Box 61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19" name="Text Box 61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20" name="Text Box 61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21" name="Text Box 61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22" name="Text Box 61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23" name="Text Box 61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24" name="Text Box 61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25" name="Text Box 61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26" name="Text Box 61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27" name="Text Box 62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28" name="Text Box 62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29" name="Text Box 62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30" name="Text Box 62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31" name="Text Box 62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32" name="Text Box 62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33" name="Text Box 62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34" name="Text Box 62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35" name="Text Box 62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36" name="Text Box 62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37" name="Text Box 63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38" name="Text Box 63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39" name="Text Box 63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40" name="Text Box 63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41" name="Text Box 63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42" name="Text Box 63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43" name="Text Box 63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44" name="Text Box 63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45" name="Text Box 63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46" name="Text Box 63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47" name="Text Box 64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48" name="Text Box 64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49" name="Text Box 64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50" name="Text Box 64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51" name="Text Box 64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52" name="Text Box 64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53" name="Text Box 64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54" name="Text Box 64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55" name="Text Box 64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56" name="Text Box 64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57" name="Text Box 65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58" name="Text Box 65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59" name="Text Box 65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60" name="Text Box 65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61" name="Text Box 65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62" name="Text Box 65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63" name="Text Box 65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64" name="Text Box 65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65" name="Text Box 65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66" name="Text Box 65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67" name="Text Box 66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68" name="Text Box 66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69" name="Text Box 66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70" name="Text Box 66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71" name="Text Box 66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72" name="Text Box 66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73" name="Text Box 66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74" name="Text Box 66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75" name="Text Box 66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76" name="Text Box 66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77" name="Text Box 67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78" name="Text Box 67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79" name="Text Box 67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80" name="Text Box 67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81" name="Text Box 67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82" name="Text Box 67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83" name="Text Box 67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84" name="Text Box 67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85" name="Text Box 67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86" name="Text Box 67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87" name="Text Box 68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88" name="Text Box 68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89" name="Text Box 68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90" name="Text Box 68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91" name="Text Box 68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92" name="Text Box 68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93" name="Text Box 68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94" name="Text Box 68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95" name="Text Box 68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96" name="Text Box 68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97" name="Text Box 69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98" name="Text Box 69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299" name="Text Box 69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00" name="Text Box 69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01" name="Text Box 69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02" name="Text Box 69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03" name="Text Box 69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04" name="Text Box 69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05" name="Text Box 69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06" name="Text Box 69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07" name="Text Box 70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08" name="Text Box 70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09" name="Text Box 70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10" name="Text Box 70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11" name="Text Box 70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12" name="Text Box 70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13" name="Text Box 70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14" name="Text Box 70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15" name="Text Box 70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16" name="Text Box 70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17" name="Text Box 71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18" name="Text Box 71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19" name="Text Box 71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20" name="Text Box 71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21" name="Text Box 71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22" name="Text Box 71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23" name="Text Box 71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24" name="Text Box 71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25" name="Text Box 71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26" name="Text Box 71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27" name="Text Box 72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28" name="Text Box 72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29" name="Text Box 72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30" name="Text Box 72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31" name="Text Box 72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32" name="Text Box 72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33" name="Text Box 72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34" name="Text Box 72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35" name="Text Box 72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36" name="Text Box 72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37" name="Text Box 73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38" name="Text Box 73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39" name="Text Box 73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40" name="Text Box 73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41" name="Text Box 73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42" name="Text Box 73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43" name="Text Box 73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44" name="Text Box 73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45" name="Text Box 73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46" name="Text Box 73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47" name="Text Box 74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48" name="Text Box 74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49" name="Text Box 74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50" name="Text Box 74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51" name="Text Box 74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52" name="Text Box 74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53" name="Text Box 74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54" name="Text Box 74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55" name="Text Box 74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56" name="Text Box 74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57" name="Text Box 75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58" name="Text Box 75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59" name="Text Box 75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60" name="Text Box 75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61" name="Text Box 75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62" name="Text Box 75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63" name="Text Box 75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64" name="Text Box 75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65" name="Text Box 75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66" name="Text Box 75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67" name="Text Box 76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68" name="Text Box 76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69" name="Text Box 76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70" name="Text Box 76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71" name="Text Box 76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72" name="Text Box 76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73" name="Text Box 76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74" name="Text Box 76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75" name="Text Box 76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76" name="Text Box 76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77" name="Text Box 77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78" name="Text Box 77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79" name="Text Box 77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80" name="Text Box 38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81" name="Text Box 38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82" name="Text Box 38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83" name="Text Box 39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84" name="Text Box 39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85" name="Text Box 39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86" name="Text Box 39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87" name="Text Box 39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88" name="Text Box 39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89" name="Text Box 39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90" name="Text Box 39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91" name="Text Box 39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92" name="Text Box 39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93" name="Text Box 40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94" name="Text Box 40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95" name="Text Box 40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96" name="Text Box 40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97" name="Text Box 40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98" name="Text Box 40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399" name="Text Box 40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00" name="Text Box 40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01" name="Text Box 40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02" name="Text Box 40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03" name="Text Box 41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04" name="Text Box 41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05" name="Text Box 41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06" name="Text Box 41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07" name="Text Box 41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08" name="Text Box 41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09" name="Text Box 41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10" name="Text Box 41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11" name="Text Box 41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12" name="Text Box 41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13" name="Text Box 42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14" name="Text Box 42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15" name="Text Box 42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16" name="Text Box 42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17" name="Text Box 42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18" name="Text Box 42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19" name="Text Box 42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20" name="Text Box 42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21" name="Text Box 42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22" name="Text Box 42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23" name="Text Box 43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24" name="Text Box 43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25" name="Text Box 43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26" name="Text Box 43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27" name="Text Box 43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28" name="Text Box 43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29" name="Text Box 43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30" name="Text Box 43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31" name="Text Box 43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32" name="Text Box 43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33" name="Text Box 44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34" name="Text Box 44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35" name="Text Box 44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36" name="Text Box 44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37" name="Text Box 44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38" name="Text Box 44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39" name="Text Box 44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40" name="Text Box 44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41" name="Text Box 44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42" name="Text Box 44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43" name="Text Box 45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44" name="Text Box 45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45" name="Text Box 45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46" name="Text Box 45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47" name="Text Box 45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48" name="Text Box 45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49" name="Text Box 45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50" name="Text Box 45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51" name="Text Box 45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52" name="Text Box 45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53" name="Text Box 46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54" name="Text Box 46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55" name="Text Box 46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56" name="Text Box 46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57" name="Text Box 46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58" name="Text Box 46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59" name="Text Box 46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60" name="Text Box 46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61" name="Text Box 46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62" name="Text Box 46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63" name="Text Box 47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64" name="Text Box 47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65" name="Text Box 47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66" name="Text Box 47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67" name="Text Box 47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68" name="Text Box 47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69" name="Text Box 47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70" name="Text Box 47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71" name="Text Box 47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72" name="Text Box 47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73" name="Text Box 48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74" name="Text Box 48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75" name="Text Box 48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76" name="Text Box 48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77" name="Text Box 48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78" name="Text Box 48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79" name="Text Box 48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80" name="Text Box 48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81" name="Text Box 48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82" name="Text Box 48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83" name="Text Box 49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84" name="Text Box 49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85" name="Text Box 49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86" name="Text Box 49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87" name="Text Box 49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88" name="Text Box 49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89" name="Text Box 49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90" name="Text Box 49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91" name="Text Box 49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92" name="Text Box 49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93" name="Text Box 50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94" name="Text Box 50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95" name="Text Box 50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96" name="Text Box 50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97" name="Text Box 50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98" name="Text Box 50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499" name="Text Box 50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00" name="Text Box 50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01" name="Text Box 50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02" name="Text Box 50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03" name="Text Box 51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04" name="Text Box 51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05" name="Text Box 51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06" name="Text Box 51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07" name="Text Box 51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08" name="Text Box 51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09" name="Text Box 51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10" name="Text Box 51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11" name="Text Box 51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12" name="Text Box 51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13" name="Text Box 52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14" name="Text Box 52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15" name="Text Box 52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16" name="Text Box 52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17" name="Text Box 52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18" name="Text Box 52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19" name="Text Box 52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20" name="Text Box 52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21" name="Text Box 52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22" name="Text Box 52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23" name="Text Box 53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24" name="Text Box 53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25" name="Text Box 53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26" name="Text Box 53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27" name="Text Box 53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28" name="Text Box 53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29" name="Text Box 53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30" name="Text Box 53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31" name="Text Box 53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32" name="Text Box 53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33" name="Text Box 54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34" name="Text Box 54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35" name="Text Box 54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36" name="Text Box 54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37" name="Text Box 54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38" name="Text Box 54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39" name="Text Box 54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40" name="Text Box 54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41" name="Text Box 54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42" name="Text Box 54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43" name="Text Box 55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44" name="Text Box 55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45" name="Text Box 55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46" name="Text Box 55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47" name="Text Box 55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48" name="Text Box 55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49" name="Text Box 55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50" name="Text Box 55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51" name="Text Box 55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52" name="Text Box 55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53" name="Text Box 56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54" name="Text Box 56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55" name="Text Box 56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56" name="Text Box 56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57" name="Text Box 56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58" name="Text Box 56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59" name="Text Box 56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60" name="Text Box 56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61" name="Text Box 56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62" name="Text Box 56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63" name="Text Box 57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64" name="Text Box 57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65" name="Text Box 57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66" name="Text Box 57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67" name="Text Box 57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68" name="Text Box 57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69" name="Text Box 57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70" name="Text Box 57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71" name="Text Box 57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72" name="Text Box 57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73" name="Text Box 58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74" name="Text Box 58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75" name="Text Box 58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76" name="Text Box 58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77" name="Text Box 58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78" name="Text Box 58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79" name="Text Box 58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80" name="Text Box 58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81" name="Text Box 58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82" name="Text Box 58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83" name="Text Box 59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84" name="Text Box 59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85" name="Text Box 59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86" name="Text Box 59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87" name="Text Box 59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88" name="Text Box 59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89" name="Text Box 59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90" name="Text Box 59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91" name="Text Box 59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92" name="Text Box 59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93" name="Text Box 60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94" name="Text Box 60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95" name="Text Box 60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96" name="Text Box 60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97" name="Text Box 60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98" name="Text Box 60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599" name="Text Box 60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00" name="Text Box 60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01" name="Text Box 60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02" name="Text Box 60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03" name="Text Box 61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04" name="Text Box 61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05" name="Text Box 61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06" name="Text Box 61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07" name="Text Box 61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08" name="Text Box 61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09" name="Text Box 61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10" name="Text Box 61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11" name="Text Box 61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12" name="Text Box 61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13" name="Text Box 62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14" name="Text Box 62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15" name="Text Box 62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16" name="Text Box 62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17" name="Text Box 62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18" name="Text Box 62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19" name="Text Box 62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20" name="Text Box 62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21" name="Text Box 62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22" name="Text Box 62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23" name="Text Box 63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24" name="Text Box 63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25" name="Text Box 63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26" name="Text Box 63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27" name="Text Box 63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28" name="Text Box 63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29" name="Text Box 63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30" name="Text Box 63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31" name="Text Box 63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32" name="Text Box 63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33" name="Text Box 64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34" name="Text Box 64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35" name="Text Box 64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36" name="Text Box 64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37" name="Text Box 64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38" name="Text Box 64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39" name="Text Box 64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40" name="Text Box 64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41" name="Text Box 64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42" name="Text Box 64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43" name="Text Box 65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44" name="Text Box 65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45" name="Text Box 65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46" name="Text Box 65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47" name="Text Box 65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48" name="Text Box 65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49" name="Text Box 65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50" name="Text Box 65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51" name="Text Box 65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52" name="Text Box 65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53" name="Text Box 66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54" name="Text Box 66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55" name="Text Box 66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56" name="Text Box 66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57" name="Text Box 66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58" name="Text Box 66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59" name="Text Box 66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60" name="Text Box 66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61" name="Text Box 66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62" name="Text Box 66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63" name="Text Box 67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64" name="Text Box 67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65" name="Text Box 67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66" name="Text Box 67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67" name="Text Box 67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68" name="Text Box 67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69" name="Text Box 67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70" name="Text Box 67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71" name="Text Box 67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72" name="Text Box 67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73" name="Text Box 68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74" name="Text Box 68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75" name="Text Box 68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76" name="Text Box 68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77" name="Text Box 68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78" name="Text Box 68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79" name="Text Box 68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80" name="Text Box 68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81" name="Text Box 68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82" name="Text Box 68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83" name="Text Box 69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84" name="Text Box 69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85" name="Text Box 69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86" name="Text Box 69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87" name="Text Box 69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88" name="Text Box 69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89" name="Text Box 69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90" name="Text Box 69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91" name="Text Box 69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92" name="Text Box 69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93" name="Text Box 70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94" name="Text Box 70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95" name="Text Box 70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96" name="Text Box 70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97" name="Text Box 70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98" name="Text Box 70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699" name="Text Box 70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00" name="Text Box 70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01" name="Text Box 70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02" name="Text Box 70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03" name="Text Box 71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04" name="Text Box 71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05" name="Text Box 71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06" name="Text Box 71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07" name="Text Box 71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08" name="Text Box 71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09" name="Text Box 71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10" name="Text Box 71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11" name="Text Box 71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12" name="Text Box 71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13" name="Text Box 72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14" name="Text Box 72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15" name="Text Box 72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16" name="Text Box 72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17" name="Text Box 72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18" name="Text Box 72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19" name="Text Box 72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20" name="Text Box 72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21" name="Text Box 72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22" name="Text Box 72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23" name="Text Box 73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24" name="Text Box 73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25" name="Text Box 73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26" name="Text Box 73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27" name="Text Box 73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28" name="Text Box 73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29" name="Text Box 73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30" name="Text Box 73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31" name="Text Box 73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32" name="Text Box 73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33" name="Text Box 74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34" name="Text Box 74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35" name="Text Box 74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36" name="Text Box 74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37" name="Text Box 74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38" name="Text Box 74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39" name="Text Box 74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40" name="Text Box 74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41" name="Text Box 74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42" name="Text Box 74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43" name="Text Box 75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44" name="Text Box 75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45" name="Text Box 75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46" name="Text Box 75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47" name="Text Box 75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48" name="Text Box 75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49" name="Text Box 75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50" name="Text Box 75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51" name="Text Box 75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52" name="Text Box 75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53" name="Text Box 76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54" name="Text Box 76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55" name="Text Box 76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56" name="Text Box 76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57" name="Text Box 76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58" name="Text Box 76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59" name="Text Box 76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60" name="Text Box 76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61" name="Text Box 76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62" name="Text Box 76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63" name="Text Box 77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64" name="Text Box 77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65" name="Text Box 38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66" name="Text Box 38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67" name="Text Box 38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68" name="Text Box 39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69" name="Text Box 39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70" name="Text Box 39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71" name="Text Box 39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72" name="Text Box 39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73" name="Text Box 39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74" name="Text Box 39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75" name="Text Box 39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76" name="Text Box 39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77" name="Text Box 39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78" name="Text Box 40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79" name="Text Box 40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80" name="Text Box 40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81" name="Text Box 40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82" name="Text Box 40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83" name="Text Box 40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84" name="Text Box 40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85" name="Text Box 40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86" name="Text Box 40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87" name="Text Box 40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88" name="Text Box 41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89" name="Text Box 41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90" name="Text Box 41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91" name="Text Box 41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92" name="Text Box 41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93" name="Text Box 41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94" name="Text Box 41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95" name="Text Box 41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96" name="Text Box 41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97" name="Text Box 41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98" name="Text Box 42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799" name="Text Box 42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00" name="Text Box 42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01" name="Text Box 42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02" name="Text Box 42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03" name="Text Box 42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04" name="Text Box 42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05" name="Text Box 42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06" name="Text Box 42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07" name="Text Box 42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08" name="Text Box 43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09" name="Text Box 43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10" name="Text Box 43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11" name="Text Box 43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12" name="Text Box 43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13" name="Text Box 43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14" name="Text Box 43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15" name="Text Box 43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16" name="Text Box 43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17" name="Text Box 43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18" name="Text Box 44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19" name="Text Box 44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20" name="Text Box 44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21" name="Text Box 44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22" name="Text Box 44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23" name="Text Box 44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24" name="Text Box 44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25" name="Text Box 44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26" name="Text Box 44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27" name="Text Box 44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28" name="Text Box 45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29" name="Text Box 45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30" name="Text Box 45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31" name="Text Box 45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32" name="Text Box 45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33" name="Text Box 45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34" name="Text Box 45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35" name="Text Box 45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36" name="Text Box 45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37" name="Text Box 45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38" name="Text Box 46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39" name="Text Box 46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40" name="Text Box 46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41" name="Text Box 46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42" name="Text Box 46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43" name="Text Box 46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44" name="Text Box 46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45" name="Text Box 46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46" name="Text Box 46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47" name="Text Box 46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48" name="Text Box 47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49" name="Text Box 47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50" name="Text Box 47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51" name="Text Box 47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52" name="Text Box 47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53" name="Text Box 47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54" name="Text Box 47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55" name="Text Box 47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56" name="Text Box 47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57" name="Text Box 47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58" name="Text Box 48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59" name="Text Box 48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60" name="Text Box 48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61" name="Text Box 48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62" name="Text Box 48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63" name="Text Box 48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64" name="Text Box 48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65" name="Text Box 48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66" name="Text Box 48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67" name="Text Box 48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68" name="Text Box 49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69" name="Text Box 49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70" name="Text Box 49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71" name="Text Box 49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72" name="Text Box 49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73" name="Text Box 49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74" name="Text Box 49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75" name="Text Box 49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76" name="Text Box 49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77" name="Text Box 49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78" name="Text Box 50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79" name="Text Box 50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80" name="Text Box 50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81" name="Text Box 50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82" name="Text Box 50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83" name="Text Box 50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84" name="Text Box 50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85" name="Text Box 50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86" name="Text Box 50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87" name="Text Box 50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88" name="Text Box 51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89" name="Text Box 51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90" name="Text Box 51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91" name="Text Box 51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92" name="Text Box 51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93" name="Text Box 51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94" name="Text Box 51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95" name="Text Box 51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96" name="Text Box 51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97" name="Text Box 51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98" name="Text Box 52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899" name="Text Box 52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00" name="Text Box 52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01" name="Text Box 52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02" name="Text Box 52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03" name="Text Box 52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04" name="Text Box 52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05" name="Text Box 52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06" name="Text Box 52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07" name="Text Box 52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08" name="Text Box 53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09" name="Text Box 53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10" name="Text Box 53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11" name="Text Box 53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12" name="Text Box 53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13" name="Text Box 53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14" name="Text Box 53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15" name="Text Box 53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16" name="Text Box 53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17" name="Text Box 53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18" name="Text Box 54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19" name="Text Box 54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20" name="Text Box 54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21" name="Text Box 54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22" name="Text Box 54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23" name="Text Box 54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24" name="Text Box 54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25" name="Text Box 54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26" name="Text Box 54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27" name="Text Box 54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28" name="Text Box 55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29" name="Text Box 55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30" name="Text Box 55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31" name="Text Box 55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32" name="Text Box 55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33" name="Text Box 55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34" name="Text Box 55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35" name="Text Box 55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36" name="Text Box 55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37" name="Text Box 55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38" name="Text Box 56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39" name="Text Box 56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40" name="Text Box 56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41" name="Text Box 56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42" name="Text Box 56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43" name="Text Box 56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44" name="Text Box 56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45" name="Text Box 56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46" name="Text Box 56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47" name="Text Box 56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48" name="Text Box 57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49" name="Text Box 57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50" name="Text Box 57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51" name="Text Box 57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52" name="Text Box 57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53" name="Text Box 57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54" name="Text Box 57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55" name="Text Box 57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56" name="Text Box 57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57" name="Text Box 57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58" name="Text Box 58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59" name="Text Box 58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60" name="Text Box 58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61" name="Text Box 58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62" name="Text Box 58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63" name="Text Box 58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64" name="Text Box 58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65" name="Text Box 58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66" name="Text Box 58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67" name="Text Box 58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68" name="Text Box 59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69" name="Text Box 59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70" name="Text Box 59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71" name="Text Box 59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72" name="Text Box 59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73" name="Text Box 59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74" name="Text Box 59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75" name="Text Box 59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76" name="Text Box 59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77" name="Text Box 59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78" name="Text Box 60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79" name="Text Box 60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80" name="Text Box 60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81" name="Text Box 60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82" name="Text Box 60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83" name="Text Box 60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84" name="Text Box 60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85" name="Text Box 60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86" name="Text Box 60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87" name="Text Box 60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88" name="Text Box 61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89" name="Text Box 61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90" name="Text Box 61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91" name="Text Box 61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92" name="Text Box 61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93" name="Text Box 61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94" name="Text Box 61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95" name="Text Box 61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96" name="Text Box 61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97" name="Text Box 61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98" name="Text Box 62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4999" name="Text Box 62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00" name="Text Box 62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01" name="Text Box 62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02" name="Text Box 62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03" name="Text Box 62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04" name="Text Box 62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05" name="Text Box 62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06" name="Text Box 62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07" name="Text Box 62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08" name="Text Box 63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09" name="Text Box 63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10" name="Text Box 63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11" name="Text Box 63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12" name="Text Box 63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13" name="Text Box 63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14" name="Text Box 63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15" name="Text Box 63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16" name="Text Box 63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17" name="Text Box 63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18" name="Text Box 64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19" name="Text Box 64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20" name="Text Box 64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21" name="Text Box 64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22" name="Text Box 64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23" name="Text Box 64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24" name="Text Box 64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25" name="Text Box 64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26" name="Text Box 64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27" name="Text Box 64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28" name="Text Box 65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29" name="Text Box 65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30" name="Text Box 65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31" name="Text Box 65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32" name="Text Box 65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33" name="Text Box 65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34" name="Text Box 65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35" name="Text Box 65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36" name="Text Box 65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37" name="Text Box 65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38" name="Text Box 66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39" name="Text Box 66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40" name="Text Box 66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41" name="Text Box 66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42" name="Text Box 66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43" name="Text Box 66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44" name="Text Box 66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45" name="Text Box 66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46" name="Text Box 66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47" name="Text Box 66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48" name="Text Box 67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49" name="Text Box 67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50" name="Text Box 67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51" name="Text Box 67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52" name="Text Box 67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53" name="Text Box 67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54" name="Text Box 67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55" name="Text Box 67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56" name="Text Box 67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57" name="Text Box 67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58" name="Text Box 68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59" name="Text Box 68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60" name="Text Box 68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61" name="Text Box 68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62" name="Text Box 68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63" name="Text Box 68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64" name="Text Box 68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65" name="Text Box 68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66" name="Text Box 68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67" name="Text Box 68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68" name="Text Box 69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69" name="Text Box 69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70" name="Text Box 69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71" name="Text Box 69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72" name="Text Box 69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73" name="Text Box 69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74" name="Text Box 69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75" name="Text Box 69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76" name="Text Box 69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77" name="Text Box 69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78" name="Text Box 70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79" name="Text Box 70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80" name="Text Box 70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81" name="Text Box 70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82" name="Text Box 70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83" name="Text Box 70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84" name="Text Box 70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85" name="Text Box 70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86" name="Text Box 70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87" name="Text Box 70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88" name="Text Box 71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89" name="Text Box 71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90" name="Text Box 71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91" name="Text Box 71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92" name="Text Box 71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93" name="Text Box 71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94" name="Text Box 71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95" name="Text Box 71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96" name="Text Box 71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97" name="Text Box 71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98" name="Text Box 72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099" name="Text Box 72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00" name="Text Box 72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01" name="Text Box 72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02" name="Text Box 72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03" name="Text Box 72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04" name="Text Box 72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05" name="Text Box 72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06" name="Text Box 72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07" name="Text Box 72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08" name="Text Box 73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09" name="Text Box 73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10" name="Text Box 73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11" name="Text Box 73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12" name="Text Box 73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13" name="Text Box 73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14" name="Text Box 73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15" name="Text Box 73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16" name="Text Box 73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17" name="Text Box 73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18" name="Text Box 74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19" name="Text Box 74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20" name="Text Box 74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21" name="Text Box 74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22" name="Text Box 74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23" name="Text Box 74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24" name="Text Box 74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25" name="Text Box 74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26" name="Text Box 74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27" name="Text Box 74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28" name="Text Box 75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29" name="Text Box 75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30" name="Text Box 75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31" name="Text Box 75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32" name="Text Box 75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33" name="Text Box 75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34" name="Text Box 75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35" name="Text Box 75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36" name="Text Box 75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37" name="Text Box 75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38" name="Text Box 76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39" name="Text Box 76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40" name="Text Box 76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41" name="Text Box 76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42" name="Text Box 76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43" name="Text Box 76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44" name="Text Box 76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45" name="Text Box 76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46" name="Text Box 76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47" name="Text Box 76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48" name="Text Box 77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49" name="Text Box 77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50" name="Text Box 77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51" name="Text Box 38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52" name="Text Box 38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53" name="Text Box 38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54" name="Text Box 39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55" name="Text Box 39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56" name="Text Box 39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57" name="Text Box 39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58" name="Text Box 39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59" name="Text Box 39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60" name="Text Box 39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61" name="Text Box 39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62" name="Text Box 39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63" name="Text Box 39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64" name="Text Box 40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65" name="Text Box 40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66" name="Text Box 40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67" name="Text Box 40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68" name="Text Box 40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69" name="Text Box 40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70" name="Text Box 40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71" name="Text Box 40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72" name="Text Box 40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73" name="Text Box 40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74" name="Text Box 41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75" name="Text Box 41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76" name="Text Box 41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77" name="Text Box 41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78" name="Text Box 41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79" name="Text Box 41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80" name="Text Box 41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81" name="Text Box 41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82" name="Text Box 41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83" name="Text Box 41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84" name="Text Box 42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85" name="Text Box 42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86" name="Text Box 42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87" name="Text Box 42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88" name="Text Box 42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89" name="Text Box 42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90" name="Text Box 42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91" name="Text Box 42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92" name="Text Box 42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93" name="Text Box 42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94" name="Text Box 43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95" name="Text Box 43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96" name="Text Box 43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97" name="Text Box 43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98" name="Text Box 43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199" name="Text Box 43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00" name="Text Box 43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01" name="Text Box 43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02" name="Text Box 43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03" name="Text Box 43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04" name="Text Box 44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05" name="Text Box 44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06" name="Text Box 44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07" name="Text Box 44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08" name="Text Box 44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09" name="Text Box 44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10" name="Text Box 44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11" name="Text Box 44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12" name="Text Box 44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13" name="Text Box 44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14" name="Text Box 45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15" name="Text Box 45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16" name="Text Box 45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17" name="Text Box 45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18" name="Text Box 45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19" name="Text Box 45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20" name="Text Box 45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21" name="Text Box 45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22" name="Text Box 45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23" name="Text Box 45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24" name="Text Box 46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25" name="Text Box 46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26" name="Text Box 46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27" name="Text Box 46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28" name="Text Box 46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29" name="Text Box 46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30" name="Text Box 46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31" name="Text Box 46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32" name="Text Box 46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33" name="Text Box 46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34" name="Text Box 47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35" name="Text Box 47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36" name="Text Box 47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37" name="Text Box 47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38" name="Text Box 47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39" name="Text Box 47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40" name="Text Box 47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41" name="Text Box 47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42" name="Text Box 47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43" name="Text Box 47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44" name="Text Box 48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45" name="Text Box 48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46" name="Text Box 48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47" name="Text Box 48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48" name="Text Box 48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49" name="Text Box 48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50" name="Text Box 48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51" name="Text Box 48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52" name="Text Box 48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53" name="Text Box 48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54" name="Text Box 49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55" name="Text Box 49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56" name="Text Box 49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57" name="Text Box 49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58" name="Text Box 49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59" name="Text Box 49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60" name="Text Box 49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61" name="Text Box 49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62" name="Text Box 49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63" name="Text Box 49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64" name="Text Box 50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65" name="Text Box 50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66" name="Text Box 50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67" name="Text Box 50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68" name="Text Box 50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69" name="Text Box 50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70" name="Text Box 50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71" name="Text Box 50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72" name="Text Box 50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73" name="Text Box 50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74" name="Text Box 51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75" name="Text Box 51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76" name="Text Box 51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77" name="Text Box 51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78" name="Text Box 51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79" name="Text Box 51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80" name="Text Box 51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81" name="Text Box 51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82" name="Text Box 51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83" name="Text Box 51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84" name="Text Box 52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85" name="Text Box 52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86" name="Text Box 52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87" name="Text Box 52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88" name="Text Box 52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89" name="Text Box 52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90" name="Text Box 52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91" name="Text Box 52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92" name="Text Box 52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93" name="Text Box 52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94" name="Text Box 53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95" name="Text Box 53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96" name="Text Box 53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97" name="Text Box 53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98" name="Text Box 53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299" name="Text Box 53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00" name="Text Box 53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01" name="Text Box 53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02" name="Text Box 53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03" name="Text Box 53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04" name="Text Box 54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05" name="Text Box 54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06" name="Text Box 54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07" name="Text Box 54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08" name="Text Box 54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09" name="Text Box 54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10" name="Text Box 54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11" name="Text Box 54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12" name="Text Box 54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13" name="Text Box 54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14" name="Text Box 55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15" name="Text Box 55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16" name="Text Box 55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17" name="Text Box 55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18" name="Text Box 55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19" name="Text Box 55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20" name="Text Box 55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21" name="Text Box 55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22" name="Text Box 55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23" name="Text Box 55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24" name="Text Box 56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25" name="Text Box 56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26" name="Text Box 56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27" name="Text Box 56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28" name="Text Box 56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29" name="Text Box 56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30" name="Text Box 56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31" name="Text Box 56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32" name="Text Box 56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33" name="Text Box 56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34" name="Text Box 57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35" name="Text Box 57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36" name="Text Box 57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37" name="Text Box 57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38" name="Text Box 57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39" name="Text Box 57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40" name="Text Box 57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41" name="Text Box 57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42" name="Text Box 57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43" name="Text Box 57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44" name="Text Box 58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45" name="Text Box 58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46" name="Text Box 58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47" name="Text Box 58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48" name="Text Box 58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49" name="Text Box 58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50" name="Text Box 58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51" name="Text Box 58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52" name="Text Box 58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53" name="Text Box 58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54" name="Text Box 59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55" name="Text Box 59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56" name="Text Box 59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57" name="Text Box 59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58" name="Text Box 59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59" name="Text Box 59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60" name="Text Box 59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61" name="Text Box 59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62" name="Text Box 59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63" name="Text Box 59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64" name="Text Box 60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65" name="Text Box 60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66" name="Text Box 60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67" name="Text Box 60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68" name="Text Box 60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69" name="Text Box 60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70" name="Text Box 60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71" name="Text Box 60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72" name="Text Box 60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73" name="Text Box 60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74" name="Text Box 61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75" name="Text Box 61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76" name="Text Box 61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77" name="Text Box 61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78" name="Text Box 61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79" name="Text Box 61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80" name="Text Box 61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81" name="Text Box 61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82" name="Text Box 61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83" name="Text Box 61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84" name="Text Box 62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85" name="Text Box 62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86" name="Text Box 62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87" name="Text Box 62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88" name="Text Box 62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89" name="Text Box 62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90" name="Text Box 62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91" name="Text Box 62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92" name="Text Box 62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93" name="Text Box 62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94" name="Text Box 63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95" name="Text Box 63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96" name="Text Box 63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97" name="Text Box 63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98" name="Text Box 63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399" name="Text Box 63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00" name="Text Box 63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01" name="Text Box 63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02" name="Text Box 63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03" name="Text Box 63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04" name="Text Box 64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05" name="Text Box 64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06" name="Text Box 64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07" name="Text Box 64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08" name="Text Box 64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09" name="Text Box 64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10" name="Text Box 64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11" name="Text Box 64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12" name="Text Box 64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13" name="Text Box 64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14" name="Text Box 65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15" name="Text Box 65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16" name="Text Box 65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17" name="Text Box 65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18" name="Text Box 65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19" name="Text Box 65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20" name="Text Box 65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21" name="Text Box 65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22" name="Text Box 65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23" name="Text Box 65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24" name="Text Box 66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25" name="Text Box 66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26" name="Text Box 66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27" name="Text Box 66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28" name="Text Box 66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29" name="Text Box 66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30" name="Text Box 66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31" name="Text Box 66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32" name="Text Box 66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33" name="Text Box 66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34" name="Text Box 67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35" name="Text Box 67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36" name="Text Box 67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37" name="Text Box 67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38" name="Text Box 67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39" name="Text Box 67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40" name="Text Box 67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41" name="Text Box 67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42" name="Text Box 67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43" name="Text Box 67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44" name="Text Box 68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45" name="Text Box 68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46" name="Text Box 68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47" name="Text Box 68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48" name="Text Box 68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49" name="Text Box 68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50" name="Text Box 68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51" name="Text Box 68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52" name="Text Box 68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53" name="Text Box 68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54" name="Text Box 69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55" name="Text Box 69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56" name="Text Box 69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57" name="Text Box 69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58" name="Text Box 69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59" name="Text Box 69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60" name="Text Box 69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61" name="Text Box 69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62" name="Text Box 69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63" name="Text Box 69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64" name="Text Box 70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65" name="Text Box 70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66" name="Text Box 70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67" name="Text Box 70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68" name="Text Box 70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69" name="Text Box 70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70" name="Text Box 70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71" name="Text Box 70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72" name="Text Box 70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73" name="Text Box 70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74" name="Text Box 71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75" name="Text Box 71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76" name="Text Box 71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77" name="Text Box 71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78" name="Text Box 71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79" name="Text Box 71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80" name="Text Box 71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81" name="Text Box 71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82" name="Text Box 71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83" name="Text Box 71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84" name="Text Box 72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85" name="Text Box 72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86" name="Text Box 72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87" name="Text Box 72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88" name="Text Box 72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89" name="Text Box 72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90" name="Text Box 72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91" name="Text Box 72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92" name="Text Box 72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93" name="Text Box 72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94" name="Text Box 73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95" name="Text Box 73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96" name="Text Box 73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97" name="Text Box 73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98" name="Text Box 73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499" name="Text Box 73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500" name="Text Box 73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501" name="Text Box 73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502" name="Text Box 73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503" name="Text Box 73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504" name="Text Box 74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505" name="Text Box 74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506" name="Text Box 74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507" name="Text Box 74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508" name="Text Box 74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509" name="Text Box 74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510" name="Text Box 74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511" name="Text Box 74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512" name="Text Box 74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513" name="Text Box 74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514" name="Text Box 75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515" name="Text Box 75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516" name="Text Box 75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517" name="Text Box 75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518" name="Text Box 75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519" name="Text Box 75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520" name="Text Box 75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521" name="Text Box 75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522" name="Text Box 75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523" name="Text Box 75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524" name="Text Box 76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525" name="Text Box 76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526" name="Text Box 762"/>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527" name="Text Box 763"/>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528" name="Text Box 764"/>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529" name="Text Box 765"/>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530" name="Text Box 766"/>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531" name="Text Box 767"/>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532" name="Text Box 768"/>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533" name="Text Box 769"/>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534" name="Text Box 770"/>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694</xdr:row>
      <xdr:rowOff>0</xdr:rowOff>
    </xdr:from>
    <xdr:ext cx="104775" cy="66675"/>
    <xdr:sp macro="" textlink="" fLocksText="0">
      <xdr:nvSpPr>
        <xdr:cNvPr id="15535" name="Text Box 771"/>
        <xdr:cNvSpPr txBox="1">
          <a:spLocks noChangeArrowheads="1"/>
        </xdr:cNvSpPr>
      </xdr:nvSpPr>
      <xdr:spPr bwMode="auto">
        <a:xfrm>
          <a:off x="480060" y="38301930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209550</xdr:colOff>
      <xdr:row>694</xdr:row>
      <xdr:rowOff>0</xdr:rowOff>
    </xdr:from>
    <xdr:ext cx="114300" cy="514350"/>
    <xdr:sp macro="" textlink="">
      <xdr:nvSpPr>
        <xdr:cNvPr id="15536" name="Text Box 772"/>
        <xdr:cNvSpPr txBox="1">
          <a:spLocks noChangeArrowheads="1"/>
        </xdr:cNvSpPr>
      </xdr:nvSpPr>
      <xdr:spPr bwMode="auto">
        <a:xfrm>
          <a:off x="689610" y="383019300"/>
          <a:ext cx="114300" cy="514350"/>
        </a:xfrm>
        <a:prstGeom prst="rect">
          <a:avLst/>
        </a:prstGeom>
        <a:noFill/>
        <a:ln w="9525">
          <a:noFill/>
          <a:miter lim="800000"/>
          <a:headEnd/>
          <a:tailEnd/>
        </a:ln>
      </xdr:spPr>
    </xdr:sp>
    <xdr:clientData/>
  </xdr:oneCellAnchor>
  <xdr:oneCellAnchor>
    <xdr:from>
      <xdr:col>1</xdr:col>
      <xdr:colOff>209550</xdr:colOff>
      <xdr:row>694</xdr:row>
      <xdr:rowOff>0</xdr:rowOff>
    </xdr:from>
    <xdr:ext cx="114300" cy="310586"/>
    <xdr:sp macro="" textlink="">
      <xdr:nvSpPr>
        <xdr:cNvPr id="15537" name="Text Box 772"/>
        <xdr:cNvSpPr txBox="1">
          <a:spLocks noChangeArrowheads="1"/>
        </xdr:cNvSpPr>
      </xdr:nvSpPr>
      <xdr:spPr bwMode="auto">
        <a:xfrm>
          <a:off x="689610" y="383019300"/>
          <a:ext cx="114300" cy="310586"/>
        </a:xfrm>
        <a:prstGeom prst="rect">
          <a:avLst/>
        </a:prstGeom>
        <a:noFill/>
        <a:ln w="9525">
          <a:noFill/>
          <a:miter lim="800000"/>
          <a:headEnd/>
          <a:tailEnd/>
        </a:ln>
      </xdr:spPr>
    </xdr:sp>
    <xdr:clientData/>
  </xdr:oneCellAnchor>
  <xdr:oneCellAnchor>
    <xdr:from>
      <xdr:col>1</xdr:col>
      <xdr:colOff>209550</xdr:colOff>
      <xdr:row>694</xdr:row>
      <xdr:rowOff>0</xdr:rowOff>
    </xdr:from>
    <xdr:ext cx="114300" cy="514350"/>
    <xdr:sp macro="" textlink="">
      <xdr:nvSpPr>
        <xdr:cNvPr id="15538" name="Text Box 772"/>
        <xdr:cNvSpPr txBox="1">
          <a:spLocks noChangeArrowheads="1"/>
        </xdr:cNvSpPr>
      </xdr:nvSpPr>
      <xdr:spPr bwMode="auto">
        <a:xfrm>
          <a:off x="689610" y="383019300"/>
          <a:ext cx="114300" cy="514350"/>
        </a:xfrm>
        <a:prstGeom prst="rect">
          <a:avLst/>
        </a:prstGeom>
        <a:noFill/>
        <a:ln w="9525">
          <a:noFill/>
          <a:miter lim="800000"/>
          <a:headEnd/>
          <a:tailEnd/>
        </a:ln>
      </xdr:spPr>
    </xdr:sp>
    <xdr:clientData/>
  </xdr:oneCellAnchor>
  <xdr:oneCellAnchor>
    <xdr:from>
      <xdr:col>1</xdr:col>
      <xdr:colOff>209550</xdr:colOff>
      <xdr:row>694</xdr:row>
      <xdr:rowOff>0</xdr:rowOff>
    </xdr:from>
    <xdr:ext cx="114300" cy="962026"/>
    <xdr:sp macro="" textlink="">
      <xdr:nvSpPr>
        <xdr:cNvPr id="15539" name="Text Box 772"/>
        <xdr:cNvSpPr txBox="1">
          <a:spLocks noChangeArrowheads="1"/>
        </xdr:cNvSpPr>
      </xdr:nvSpPr>
      <xdr:spPr bwMode="auto">
        <a:xfrm>
          <a:off x="689610" y="382737360"/>
          <a:ext cx="114300" cy="962026"/>
        </a:xfrm>
        <a:prstGeom prst="rect">
          <a:avLst/>
        </a:prstGeom>
        <a:noFill/>
        <a:ln w="9525">
          <a:noFill/>
          <a:miter lim="800000"/>
          <a:headEnd/>
          <a:tailEnd/>
        </a:ln>
      </xdr:spPr>
    </xdr:sp>
    <xdr:clientData/>
  </xdr:oneCellAnchor>
  <xdr:oneCellAnchor>
    <xdr:from>
      <xdr:col>1</xdr:col>
      <xdr:colOff>209550</xdr:colOff>
      <xdr:row>696</xdr:row>
      <xdr:rowOff>0</xdr:rowOff>
    </xdr:from>
    <xdr:ext cx="114300" cy="310586"/>
    <xdr:sp macro="" textlink="">
      <xdr:nvSpPr>
        <xdr:cNvPr id="15540" name="Text Box 772"/>
        <xdr:cNvSpPr txBox="1">
          <a:spLocks noChangeArrowheads="1"/>
        </xdr:cNvSpPr>
      </xdr:nvSpPr>
      <xdr:spPr bwMode="auto">
        <a:xfrm>
          <a:off x="689610" y="383583180"/>
          <a:ext cx="114300" cy="310586"/>
        </a:xfrm>
        <a:prstGeom prst="rect">
          <a:avLst/>
        </a:prstGeom>
        <a:noFill/>
        <a:ln w="9525">
          <a:noFill/>
          <a:miter lim="800000"/>
          <a:headEnd/>
          <a:tailEnd/>
        </a:ln>
      </xdr:spPr>
    </xdr:sp>
    <xdr:clientData/>
  </xdr:oneCellAnchor>
  <xdr:oneCellAnchor>
    <xdr:from>
      <xdr:col>1</xdr:col>
      <xdr:colOff>209550</xdr:colOff>
      <xdr:row>696</xdr:row>
      <xdr:rowOff>0</xdr:rowOff>
    </xdr:from>
    <xdr:ext cx="114300" cy="514350"/>
    <xdr:sp macro="" textlink="">
      <xdr:nvSpPr>
        <xdr:cNvPr id="15541" name="Text Box 772"/>
        <xdr:cNvSpPr txBox="1">
          <a:spLocks noChangeArrowheads="1"/>
        </xdr:cNvSpPr>
      </xdr:nvSpPr>
      <xdr:spPr bwMode="auto">
        <a:xfrm>
          <a:off x="689610" y="383583180"/>
          <a:ext cx="114300" cy="514350"/>
        </a:xfrm>
        <a:prstGeom prst="rect">
          <a:avLst/>
        </a:prstGeom>
        <a:noFill/>
        <a:ln w="9525">
          <a:noFill/>
          <a:miter lim="800000"/>
          <a:headEnd/>
          <a:tailEnd/>
        </a:ln>
      </xdr:spPr>
    </xdr:sp>
    <xdr:clientData/>
  </xdr:oneCellAnchor>
  <xdr:oneCellAnchor>
    <xdr:from>
      <xdr:col>1</xdr:col>
      <xdr:colOff>209550</xdr:colOff>
      <xdr:row>695</xdr:row>
      <xdr:rowOff>0</xdr:rowOff>
    </xdr:from>
    <xdr:ext cx="114300" cy="962026"/>
    <xdr:sp macro="" textlink="">
      <xdr:nvSpPr>
        <xdr:cNvPr id="15542" name="Text Box 772"/>
        <xdr:cNvSpPr txBox="1">
          <a:spLocks noChangeArrowheads="1"/>
        </xdr:cNvSpPr>
      </xdr:nvSpPr>
      <xdr:spPr bwMode="auto">
        <a:xfrm>
          <a:off x="689610" y="383301240"/>
          <a:ext cx="114300" cy="962026"/>
        </a:xfrm>
        <a:prstGeom prst="rect">
          <a:avLst/>
        </a:prstGeom>
        <a:noFill/>
        <a:ln w="9525">
          <a:noFill/>
          <a:miter lim="800000"/>
          <a:headEnd/>
          <a:tailEnd/>
        </a:ln>
      </xdr:spPr>
    </xdr:sp>
    <xdr:clientData/>
  </xdr:oneCellAnchor>
  <xdr:oneCellAnchor>
    <xdr:from>
      <xdr:col>1</xdr:col>
      <xdr:colOff>209550</xdr:colOff>
      <xdr:row>695</xdr:row>
      <xdr:rowOff>0</xdr:rowOff>
    </xdr:from>
    <xdr:ext cx="114300" cy="962026"/>
    <xdr:sp macro="" textlink="">
      <xdr:nvSpPr>
        <xdr:cNvPr id="15543" name="Text Box 772"/>
        <xdr:cNvSpPr txBox="1">
          <a:spLocks noChangeArrowheads="1"/>
        </xdr:cNvSpPr>
      </xdr:nvSpPr>
      <xdr:spPr bwMode="auto">
        <a:xfrm>
          <a:off x="689610" y="383301240"/>
          <a:ext cx="114300" cy="962026"/>
        </a:xfrm>
        <a:prstGeom prst="rect">
          <a:avLst/>
        </a:prstGeom>
        <a:noFill/>
        <a:ln w="9525">
          <a:noFill/>
          <a:miter lim="800000"/>
          <a:headEnd/>
          <a:tailEnd/>
        </a:ln>
      </xdr:spPr>
    </xdr:sp>
    <xdr:clientData/>
  </xdr:oneCellAnchor>
  <xdr:oneCellAnchor>
    <xdr:from>
      <xdr:col>1</xdr:col>
      <xdr:colOff>209550</xdr:colOff>
      <xdr:row>696</xdr:row>
      <xdr:rowOff>0</xdr:rowOff>
    </xdr:from>
    <xdr:ext cx="114300" cy="310586"/>
    <xdr:sp macro="" textlink="">
      <xdr:nvSpPr>
        <xdr:cNvPr id="15544" name="Text Box 772"/>
        <xdr:cNvSpPr txBox="1">
          <a:spLocks noChangeArrowheads="1"/>
        </xdr:cNvSpPr>
      </xdr:nvSpPr>
      <xdr:spPr bwMode="auto">
        <a:xfrm>
          <a:off x="689610" y="383583180"/>
          <a:ext cx="114300" cy="310586"/>
        </a:xfrm>
        <a:prstGeom prst="rect">
          <a:avLst/>
        </a:prstGeom>
        <a:noFill/>
        <a:ln w="9525">
          <a:noFill/>
          <a:miter lim="800000"/>
          <a:headEnd/>
          <a:tailEnd/>
        </a:ln>
      </xdr:spPr>
    </xdr:sp>
    <xdr:clientData/>
  </xdr:oneCellAnchor>
  <xdr:oneCellAnchor>
    <xdr:from>
      <xdr:col>1</xdr:col>
      <xdr:colOff>209550</xdr:colOff>
      <xdr:row>696</xdr:row>
      <xdr:rowOff>0</xdr:rowOff>
    </xdr:from>
    <xdr:ext cx="114300" cy="514350"/>
    <xdr:sp macro="" textlink="">
      <xdr:nvSpPr>
        <xdr:cNvPr id="15545" name="Text Box 772"/>
        <xdr:cNvSpPr txBox="1">
          <a:spLocks noChangeArrowheads="1"/>
        </xdr:cNvSpPr>
      </xdr:nvSpPr>
      <xdr:spPr bwMode="auto">
        <a:xfrm>
          <a:off x="689610" y="383583180"/>
          <a:ext cx="114300" cy="514350"/>
        </a:xfrm>
        <a:prstGeom prst="rect">
          <a:avLst/>
        </a:prstGeom>
        <a:noFill/>
        <a:ln w="9525">
          <a:noFill/>
          <a:miter lim="800000"/>
          <a:headEnd/>
          <a:tailEnd/>
        </a:ln>
      </xdr:spPr>
    </xdr:sp>
    <xdr:clientData/>
  </xdr:oneCellAnchor>
  <xdr:oneCellAnchor>
    <xdr:from>
      <xdr:col>1</xdr:col>
      <xdr:colOff>209550</xdr:colOff>
      <xdr:row>696</xdr:row>
      <xdr:rowOff>0</xdr:rowOff>
    </xdr:from>
    <xdr:ext cx="114300" cy="310586"/>
    <xdr:sp macro="" textlink="">
      <xdr:nvSpPr>
        <xdr:cNvPr id="15546" name="Text Box 772"/>
        <xdr:cNvSpPr txBox="1">
          <a:spLocks noChangeArrowheads="1"/>
        </xdr:cNvSpPr>
      </xdr:nvSpPr>
      <xdr:spPr bwMode="auto">
        <a:xfrm>
          <a:off x="689610" y="383583180"/>
          <a:ext cx="114300" cy="310586"/>
        </a:xfrm>
        <a:prstGeom prst="rect">
          <a:avLst/>
        </a:prstGeom>
        <a:noFill/>
        <a:ln w="9525">
          <a:noFill/>
          <a:miter lim="800000"/>
          <a:headEnd/>
          <a:tailEnd/>
        </a:ln>
      </xdr:spPr>
    </xdr:sp>
    <xdr:clientData/>
  </xdr:oneCellAnchor>
  <xdr:oneCellAnchor>
    <xdr:from>
      <xdr:col>1</xdr:col>
      <xdr:colOff>209550</xdr:colOff>
      <xdr:row>696</xdr:row>
      <xdr:rowOff>0</xdr:rowOff>
    </xdr:from>
    <xdr:ext cx="114300" cy="514350"/>
    <xdr:sp macro="" textlink="">
      <xdr:nvSpPr>
        <xdr:cNvPr id="15547" name="Text Box 772"/>
        <xdr:cNvSpPr txBox="1">
          <a:spLocks noChangeArrowheads="1"/>
        </xdr:cNvSpPr>
      </xdr:nvSpPr>
      <xdr:spPr bwMode="auto">
        <a:xfrm>
          <a:off x="689610" y="383583180"/>
          <a:ext cx="114300" cy="514350"/>
        </a:xfrm>
        <a:prstGeom prst="rect">
          <a:avLst/>
        </a:prstGeom>
        <a:noFill/>
        <a:ln w="9525">
          <a:noFill/>
          <a:miter lim="800000"/>
          <a:headEnd/>
          <a:tailEnd/>
        </a:ln>
      </xdr:spPr>
    </xdr:sp>
    <xdr:clientData/>
  </xdr:oneCellAnchor>
  <xdr:oneCellAnchor>
    <xdr:from>
      <xdr:col>1</xdr:col>
      <xdr:colOff>0</xdr:colOff>
      <xdr:row>696</xdr:row>
      <xdr:rowOff>0</xdr:rowOff>
    </xdr:from>
    <xdr:ext cx="104775" cy="66675"/>
    <xdr:sp macro="" textlink="" fLocksText="0">
      <xdr:nvSpPr>
        <xdr:cNvPr id="15548" name="Text Box 38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49" name="Text Box 38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50" name="Text Box 38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51" name="Text Box 39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52" name="Text Box 39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53" name="Text Box 39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54" name="Text Box 39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55" name="Text Box 39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56" name="Text Box 39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57" name="Text Box 39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58" name="Text Box 39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59" name="Text Box 39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60" name="Text Box 39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61" name="Text Box 40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62" name="Text Box 40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63" name="Text Box 40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64" name="Text Box 40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65" name="Text Box 40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66" name="Text Box 40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67" name="Text Box 40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68" name="Text Box 40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69" name="Text Box 40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70" name="Text Box 40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71" name="Text Box 41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72" name="Text Box 41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73" name="Text Box 41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74" name="Text Box 41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75" name="Text Box 41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76" name="Text Box 41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77" name="Text Box 41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78" name="Text Box 41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79" name="Text Box 41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80" name="Text Box 41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81" name="Text Box 42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82" name="Text Box 42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83" name="Text Box 42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84" name="Text Box 42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85" name="Text Box 42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86" name="Text Box 42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87" name="Text Box 42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88" name="Text Box 42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89" name="Text Box 42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90" name="Text Box 42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91" name="Text Box 43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92" name="Text Box 43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93" name="Text Box 43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94" name="Text Box 43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95" name="Text Box 43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96" name="Text Box 43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97" name="Text Box 43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98" name="Text Box 43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599" name="Text Box 43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00" name="Text Box 43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01" name="Text Box 44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02" name="Text Box 44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03" name="Text Box 44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04" name="Text Box 44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05" name="Text Box 44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06" name="Text Box 44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07" name="Text Box 44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08" name="Text Box 44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09" name="Text Box 44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10" name="Text Box 44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11" name="Text Box 45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12" name="Text Box 45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13" name="Text Box 45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14" name="Text Box 45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15" name="Text Box 45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16" name="Text Box 45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17" name="Text Box 45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18" name="Text Box 45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19" name="Text Box 45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20" name="Text Box 45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21" name="Text Box 46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22" name="Text Box 46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23" name="Text Box 46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24" name="Text Box 46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25" name="Text Box 46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26" name="Text Box 46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27" name="Text Box 46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28" name="Text Box 46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29" name="Text Box 46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30" name="Text Box 46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31" name="Text Box 47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32" name="Text Box 47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33" name="Text Box 47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34" name="Text Box 47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35" name="Text Box 47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36" name="Text Box 47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37" name="Text Box 47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38" name="Text Box 47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39" name="Text Box 47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40" name="Text Box 47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41" name="Text Box 48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42" name="Text Box 48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43" name="Text Box 48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44" name="Text Box 48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45" name="Text Box 48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46" name="Text Box 48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47" name="Text Box 48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48" name="Text Box 48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49" name="Text Box 48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50" name="Text Box 48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51" name="Text Box 49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52" name="Text Box 49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53" name="Text Box 49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54" name="Text Box 49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55" name="Text Box 49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56" name="Text Box 49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57" name="Text Box 49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58" name="Text Box 49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59" name="Text Box 49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60" name="Text Box 49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61" name="Text Box 50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62" name="Text Box 50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63" name="Text Box 50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64" name="Text Box 50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65" name="Text Box 50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66" name="Text Box 50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67" name="Text Box 50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68" name="Text Box 50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69" name="Text Box 50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70" name="Text Box 50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71" name="Text Box 51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72" name="Text Box 51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73" name="Text Box 51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74" name="Text Box 51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75" name="Text Box 51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76" name="Text Box 51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77" name="Text Box 51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78" name="Text Box 51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79" name="Text Box 51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80" name="Text Box 51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81" name="Text Box 52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82" name="Text Box 52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83" name="Text Box 52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84" name="Text Box 52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85" name="Text Box 52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86" name="Text Box 52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87" name="Text Box 52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88" name="Text Box 52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89" name="Text Box 52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90" name="Text Box 52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91" name="Text Box 53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92" name="Text Box 53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93" name="Text Box 53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94" name="Text Box 53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95" name="Text Box 53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96" name="Text Box 53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97" name="Text Box 53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98" name="Text Box 53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699" name="Text Box 53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00" name="Text Box 53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01" name="Text Box 54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02" name="Text Box 54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03" name="Text Box 54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04" name="Text Box 54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05" name="Text Box 54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06" name="Text Box 54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07" name="Text Box 54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08" name="Text Box 54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09" name="Text Box 54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10" name="Text Box 54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11" name="Text Box 55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12" name="Text Box 55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13" name="Text Box 55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14" name="Text Box 55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15" name="Text Box 55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16" name="Text Box 55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17" name="Text Box 55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18" name="Text Box 55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19" name="Text Box 55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20" name="Text Box 55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21" name="Text Box 56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22" name="Text Box 56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23" name="Text Box 56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24" name="Text Box 56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25" name="Text Box 56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26" name="Text Box 56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27" name="Text Box 56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28" name="Text Box 56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29" name="Text Box 56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30" name="Text Box 56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31" name="Text Box 57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32" name="Text Box 57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33" name="Text Box 57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34" name="Text Box 57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35" name="Text Box 57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36" name="Text Box 57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37" name="Text Box 57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38" name="Text Box 57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39" name="Text Box 57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40" name="Text Box 57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41" name="Text Box 58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42" name="Text Box 58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43" name="Text Box 58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44" name="Text Box 58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45" name="Text Box 58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46" name="Text Box 58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47" name="Text Box 58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48" name="Text Box 58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49" name="Text Box 58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50" name="Text Box 58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51" name="Text Box 59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52" name="Text Box 59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53" name="Text Box 59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54" name="Text Box 59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55" name="Text Box 59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56" name="Text Box 59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57" name="Text Box 59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58" name="Text Box 59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59" name="Text Box 59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60" name="Text Box 59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61" name="Text Box 60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62" name="Text Box 60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63" name="Text Box 60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64" name="Text Box 60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65" name="Text Box 60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66" name="Text Box 60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67" name="Text Box 60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68" name="Text Box 60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69" name="Text Box 60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70" name="Text Box 60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71" name="Text Box 61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72" name="Text Box 61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73" name="Text Box 61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74" name="Text Box 61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75" name="Text Box 61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76" name="Text Box 61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77" name="Text Box 61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78" name="Text Box 61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79" name="Text Box 61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80" name="Text Box 61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81" name="Text Box 62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82" name="Text Box 62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83" name="Text Box 62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84" name="Text Box 62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85" name="Text Box 62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86" name="Text Box 62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87" name="Text Box 62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88" name="Text Box 62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89" name="Text Box 62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90" name="Text Box 62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91" name="Text Box 63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92" name="Text Box 63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93" name="Text Box 63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94" name="Text Box 63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95" name="Text Box 63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96" name="Text Box 63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97" name="Text Box 63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98" name="Text Box 63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799" name="Text Box 63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00" name="Text Box 63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01" name="Text Box 64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02" name="Text Box 64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03" name="Text Box 64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04" name="Text Box 64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05" name="Text Box 64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06" name="Text Box 64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07" name="Text Box 64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08" name="Text Box 64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09" name="Text Box 64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10" name="Text Box 64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11" name="Text Box 65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12" name="Text Box 65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13" name="Text Box 65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14" name="Text Box 65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15" name="Text Box 65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16" name="Text Box 65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17" name="Text Box 65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18" name="Text Box 65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19" name="Text Box 65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20" name="Text Box 65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21" name="Text Box 66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22" name="Text Box 66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23" name="Text Box 66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24" name="Text Box 66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25" name="Text Box 66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26" name="Text Box 66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27" name="Text Box 66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28" name="Text Box 66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29" name="Text Box 66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30" name="Text Box 66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31" name="Text Box 67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32" name="Text Box 67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33" name="Text Box 67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34" name="Text Box 67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35" name="Text Box 67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36" name="Text Box 67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37" name="Text Box 67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38" name="Text Box 67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39" name="Text Box 67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40" name="Text Box 67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41" name="Text Box 68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42" name="Text Box 68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43" name="Text Box 68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44" name="Text Box 68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45" name="Text Box 68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46" name="Text Box 68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47" name="Text Box 68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48" name="Text Box 68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49" name="Text Box 68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50" name="Text Box 68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51" name="Text Box 69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52" name="Text Box 69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53" name="Text Box 69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54" name="Text Box 69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55" name="Text Box 69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56" name="Text Box 69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57" name="Text Box 69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58" name="Text Box 69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59" name="Text Box 69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60" name="Text Box 69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61" name="Text Box 70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62" name="Text Box 70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63" name="Text Box 70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64" name="Text Box 70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65" name="Text Box 70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66" name="Text Box 70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67" name="Text Box 70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68" name="Text Box 70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69" name="Text Box 70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70" name="Text Box 70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71" name="Text Box 71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72" name="Text Box 71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73" name="Text Box 71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74" name="Text Box 71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75" name="Text Box 71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76" name="Text Box 71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77" name="Text Box 71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78" name="Text Box 71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79" name="Text Box 71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80" name="Text Box 71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81" name="Text Box 72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82" name="Text Box 72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83" name="Text Box 72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84" name="Text Box 72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85" name="Text Box 72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86" name="Text Box 72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87" name="Text Box 72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88" name="Text Box 72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89" name="Text Box 72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90" name="Text Box 72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91" name="Text Box 73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92" name="Text Box 73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93" name="Text Box 73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94" name="Text Box 73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95" name="Text Box 73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96" name="Text Box 73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97" name="Text Box 73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98" name="Text Box 73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899" name="Text Box 73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00" name="Text Box 73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01" name="Text Box 74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02" name="Text Box 74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03" name="Text Box 74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04" name="Text Box 74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05" name="Text Box 74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06" name="Text Box 74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07" name="Text Box 74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08" name="Text Box 74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09" name="Text Box 74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10" name="Text Box 74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11" name="Text Box 75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12" name="Text Box 75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13" name="Text Box 75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14" name="Text Box 75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15" name="Text Box 75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16" name="Text Box 75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17" name="Text Box 75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18" name="Text Box 75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19" name="Text Box 75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20" name="Text Box 75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21" name="Text Box 76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22" name="Text Box 76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23" name="Text Box 76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24" name="Text Box 76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25" name="Text Box 76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26" name="Text Box 76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27" name="Text Box 76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28" name="Text Box 76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29" name="Text Box 76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30" name="Text Box 76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31" name="Text Box 77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32" name="Text Box 77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33" name="Text Box 77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34" name="Text Box 38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35" name="Text Box 38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36" name="Text Box 38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37" name="Text Box 39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38" name="Text Box 39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39" name="Text Box 39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40" name="Text Box 39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41" name="Text Box 39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42" name="Text Box 39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43" name="Text Box 39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44" name="Text Box 39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45" name="Text Box 39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46" name="Text Box 39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47" name="Text Box 40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48" name="Text Box 40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49" name="Text Box 40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50" name="Text Box 40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51" name="Text Box 40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52" name="Text Box 40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53" name="Text Box 40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54" name="Text Box 40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55" name="Text Box 40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56" name="Text Box 40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57" name="Text Box 41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58" name="Text Box 41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59" name="Text Box 41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60" name="Text Box 41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61" name="Text Box 41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62" name="Text Box 41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63" name="Text Box 41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64" name="Text Box 41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65" name="Text Box 41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66" name="Text Box 41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67" name="Text Box 42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68" name="Text Box 42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69" name="Text Box 42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70" name="Text Box 42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71" name="Text Box 42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72" name="Text Box 42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73" name="Text Box 42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74" name="Text Box 42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75" name="Text Box 42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76" name="Text Box 42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77" name="Text Box 43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78" name="Text Box 43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79" name="Text Box 43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80" name="Text Box 43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81" name="Text Box 43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82" name="Text Box 43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83" name="Text Box 43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84" name="Text Box 43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85" name="Text Box 43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86" name="Text Box 43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87" name="Text Box 44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88" name="Text Box 44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89" name="Text Box 44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90" name="Text Box 44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91" name="Text Box 44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92" name="Text Box 44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93" name="Text Box 44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94" name="Text Box 44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95" name="Text Box 44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96" name="Text Box 44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97" name="Text Box 45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98" name="Text Box 45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5999" name="Text Box 45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00" name="Text Box 45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01" name="Text Box 45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02" name="Text Box 45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03" name="Text Box 45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04" name="Text Box 45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05" name="Text Box 45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06" name="Text Box 45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07" name="Text Box 46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08" name="Text Box 46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09" name="Text Box 46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10" name="Text Box 46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11" name="Text Box 46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12" name="Text Box 46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13" name="Text Box 46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14" name="Text Box 46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15" name="Text Box 46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16" name="Text Box 46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17" name="Text Box 47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18" name="Text Box 47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19" name="Text Box 47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20" name="Text Box 47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21" name="Text Box 47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22" name="Text Box 47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23" name="Text Box 47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24" name="Text Box 47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25" name="Text Box 47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26" name="Text Box 47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27" name="Text Box 48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28" name="Text Box 48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29" name="Text Box 48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30" name="Text Box 48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31" name="Text Box 48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32" name="Text Box 48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33" name="Text Box 48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34" name="Text Box 48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35" name="Text Box 48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36" name="Text Box 48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37" name="Text Box 49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38" name="Text Box 49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39" name="Text Box 49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40" name="Text Box 49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41" name="Text Box 49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42" name="Text Box 49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43" name="Text Box 49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44" name="Text Box 49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45" name="Text Box 49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46" name="Text Box 49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47" name="Text Box 50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48" name="Text Box 50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49" name="Text Box 50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50" name="Text Box 50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51" name="Text Box 50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52" name="Text Box 50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53" name="Text Box 50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54" name="Text Box 50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55" name="Text Box 50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56" name="Text Box 50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57" name="Text Box 51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58" name="Text Box 51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59" name="Text Box 51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60" name="Text Box 51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61" name="Text Box 51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62" name="Text Box 51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63" name="Text Box 51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64" name="Text Box 51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65" name="Text Box 51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66" name="Text Box 51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67" name="Text Box 52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68" name="Text Box 52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69" name="Text Box 52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70" name="Text Box 52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71" name="Text Box 52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72" name="Text Box 52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73" name="Text Box 52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74" name="Text Box 52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75" name="Text Box 52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76" name="Text Box 52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77" name="Text Box 53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78" name="Text Box 53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79" name="Text Box 53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80" name="Text Box 53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81" name="Text Box 53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82" name="Text Box 53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83" name="Text Box 53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84" name="Text Box 53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85" name="Text Box 53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86" name="Text Box 53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87" name="Text Box 54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88" name="Text Box 54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89" name="Text Box 54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90" name="Text Box 54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91" name="Text Box 54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92" name="Text Box 54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93" name="Text Box 54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94" name="Text Box 54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95" name="Text Box 54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96" name="Text Box 54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97" name="Text Box 55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98" name="Text Box 55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099" name="Text Box 55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00" name="Text Box 55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01" name="Text Box 55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02" name="Text Box 55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03" name="Text Box 55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04" name="Text Box 55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05" name="Text Box 55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06" name="Text Box 55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07" name="Text Box 56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08" name="Text Box 56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09" name="Text Box 56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10" name="Text Box 56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11" name="Text Box 56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12" name="Text Box 56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13" name="Text Box 56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14" name="Text Box 56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15" name="Text Box 56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16" name="Text Box 56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17" name="Text Box 57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18" name="Text Box 57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19" name="Text Box 57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20" name="Text Box 57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21" name="Text Box 57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22" name="Text Box 57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23" name="Text Box 57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24" name="Text Box 57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25" name="Text Box 57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26" name="Text Box 57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27" name="Text Box 58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28" name="Text Box 58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29" name="Text Box 58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30" name="Text Box 58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31" name="Text Box 58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32" name="Text Box 58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33" name="Text Box 58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34" name="Text Box 58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35" name="Text Box 58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36" name="Text Box 58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37" name="Text Box 59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38" name="Text Box 59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39" name="Text Box 59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40" name="Text Box 59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41" name="Text Box 59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42" name="Text Box 59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43" name="Text Box 59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44" name="Text Box 59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45" name="Text Box 59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46" name="Text Box 59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47" name="Text Box 60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48" name="Text Box 60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49" name="Text Box 60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50" name="Text Box 60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51" name="Text Box 60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52" name="Text Box 60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53" name="Text Box 60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54" name="Text Box 60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55" name="Text Box 60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56" name="Text Box 60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57" name="Text Box 61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58" name="Text Box 61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59" name="Text Box 61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60" name="Text Box 61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61" name="Text Box 61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62" name="Text Box 61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63" name="Text Box 61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64" name="Text Box 61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65" name="Text Box 61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66" name="Text Box 61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67" name="Text Box 62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68" name="Text Box 62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69" name="Text Box 62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70" name="Text Box 62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71" name="Text Box 62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72" name="Text Box 62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73" name="Text Box 62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74" name="Text Box 62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75" name="Text Box 62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76" name="Text Box 62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77" name="Text Box 63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78" name="Text Box 63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79" name="Text Box 63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80" name="Text Box 63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81" name="Text Box 63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82" name="Text Box 63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83" name="Text Box 63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84" name="Text Box 63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85" name="Text Box 63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86" name="Text Box 63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87" name="Text Box 64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88" name="Text Box 64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89" name="Text Box 64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90" name="Text Box 64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91" name="Text Box 64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92" name="Text Box 64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93" name="Text Box 64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94" name="Text Box 64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95" name="Text Box 64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96" name="Text Box 64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97" name="Text Box 65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98" name="Text Box 65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199" name="Text Box 65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00" name="Text Box 65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01" name="Text Box 65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02" name="Text Box 65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03" name="Text Box 65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04" name="Text Box 65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05" name="Text Box 65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06" name="Text Box 65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07" name="Text Box 66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08" name="Text Box 66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09" name="Text Box 66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10" name="Text Box 66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11" name="Text Box 66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12" name="Text Box 66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13" name="Text Box 66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14" name="Text Box 66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15" name="Text Box 66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16" name="Text Box 66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17" name="Text Box 67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18" name="Text Box 67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19" name="Text Box 67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20" name="Text Box 67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21" name="Text Box 67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22" name="Text Box 67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23" name="Text Box 67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24" name="Text Box 67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25" name="Text Box 67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26" name="Text Box 67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27" name="Text Box 68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28" name="Text Box 68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29" name="Text Box 68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30" name="Text Box 68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31" name="Text Box 68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32" name="Text Box 68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33" name="Text Box 68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34" name="Text Box 68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35" name="Text Box 68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36" name="Text Box 68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37" name="Text Box 69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38" name="Text Box 69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39" name="Text Box 69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40" name="Text Box 69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41" name="Text Box 69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42" name="Text Box 69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43" name="Text Box 69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44" name="Text Box 69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45" name="Text Box 69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46" name="Text Box 69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47" name="Text Box 70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48" name="Text Box 70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49" name="Text Box 70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50" name="Text Box 70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51" name="Text Box 70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52" name="Text Box 70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53" name="Text Box 70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54" name="Text Box 70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55" name="Text Box 70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56" name="Text Box 70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57" name="Text Box 71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58" name="Text Box 71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59" name="Text Box 71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60" name="Text Box 71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61" name="Text Box 71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62" name="Text Box 71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63" name="Text Box 71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64" name="Text Box 71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65" name="Text Box 71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66" name="Text Box 71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67" name="Text Box 72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68" name="Text Box 72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69" name="Text Box 72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70" name="Text Box 72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71" name="Text Box 72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72" name="Text Box 72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73" name="Text Box 72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74" name="Text Box 72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75" name="Text Box 72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76" name="Text Box 72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77" name="Text Box 73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78" name="Text Box 73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79" name="Text Box 73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80" name="Text Box 73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81" name="Text Box 73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82" name="Text Box 73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83" name="Text Box 73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84" name="Text Box 73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85" name="Text Box 73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86" name="Text Box 73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87" name="Text Box 74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88" name="Text Box 74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89" name="Text Box 74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90" name="Text Box 74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91" name="Text Box 74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92" name="Text Box 74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93" name="Text Box 74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94" name="Text Box 74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95" name="Text Box 74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96" name="Text Box 74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97" name="Text Box 75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98" name="Text Box 75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299" name="Text Box 75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00" name="Text Box 75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01" name="Text Box 75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02" name="Text Box 75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03" name="Text Box 75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04" name="Text Box 75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05" name="Text Box 75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06" name="Text Box 75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07" name="Text Box 76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08" name="Text Box 76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09" name="Text Box 76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10" name="Text Box 76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11" name="Text Box 76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12" name="Text Box 76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13" name="Text Box 76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14" name="Text Box 76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15" name="Text Box 76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16" name="Text Box 76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17" name="Text Box 77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18" name="Text Box 77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19" name="Text Box 38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20" name="Text Box 38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21" name="Text Box 38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22" name="Text Box 39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23" name="Text Box 39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24" name="Text Box 39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25" name="Text Box 39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26" name="Text Box 39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27" name="Text Box 39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28" name="Text Box 39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29" name="Text Box 39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30" name="Text Box 39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31" name="Text Box 39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32" name="Text Box 40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33" name="Text Box 40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34" name="Text Box 40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35" name="Text Box 40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36" name="Text Box 40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37" name="Text Box 40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38" name="Text Box 40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39" name="Text Box 40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40" name="Text Box 40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41" name="Text Box 40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42" name="Text Box 41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43" name="Text Box 41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44" name="Text Box 41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45" name="Text Box 41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46" name="Text Box 41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47" name="Text Box 41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48" name="Text Box 41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49" name="Text Box 41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50" name="Text Box 41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51" name="Text Box 41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52" name="Text Box 42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53" name="Text Box 42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54" name="Text Box 42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55" name="Text Box 42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56" name="Text Box 42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57" name="Text Box 42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58" name="Text Box 42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59" name="Text Box 42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60" name="Text Box 42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61" name="Text Box 42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62" name="Text Box 43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63" name="Text Box 43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64" name="Text Box 43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65" name="Text Box 43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66" name="Text Box 43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67" name="Text Box 43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68" name="Text Box 43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69" name="Text Box 43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70" name="Text Box 43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71" name="Text Box 43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72" name="Text Box 44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73" name="Text Box 44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74" name="Text Box 44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75" name="Text Box 44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76" name="Text Box 44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77" name="Text Box 44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78" name="Text Box 44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79" name="Text Box 44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80" name="Text Box 44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81" name="Text Box 44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82" name="Text Box 45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83" name="Text Box 45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84" name="Text Box 45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85" name="Text Box 45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86" name="Text Box 45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87" name="Text Box 45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88" name="Text Box 45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89" name="Text Box 45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90" name="Text Box 45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91" name="Text Box 45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92" name="Text Box 46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93" name="Text Box 46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94" name="Text Box 46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95" name="Text Box 46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96" name="Text Box 46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97" name="Text Box 46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98" name="Text Box 46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399" name="Text Box 46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00" name="Text Box 46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01" name="Text Box 46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02" name="Text Box 47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03" name="Text Box 47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04" name="Text Box 47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05" name="Text Box 47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06" name="Text Box 47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07" name="Text Box 47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08" name="Text Box 47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09" name="Text Box 47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10" name="Text Box 47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11" name="Text Box 47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12" name="Text Box 48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13" name="Text Box 48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14" name="Text Box 48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15" name="Text Box 48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16" name="Text Box 48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17" name="Text Box 48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18" name="Text Box 48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19" name="Text Box 48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20" name="Text Box 48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21" name="Text Box 48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22" name="Text Box 49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23" name="Text Box 49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24" name="Text Box 49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25" name="Text Box 49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26" name="Text Box 49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27" name="Text Box 49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28" name="Text Box 49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29" name="Text Box 49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30" name="Text Box 49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31" name="Text Box 49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32" name="Text Box 50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33" name="Text Box 50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34" name="Text Box 50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35" name="Text Box 50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36" name="Text Box 50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37" name="Text Box 50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38" name="Text Box 50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39" name="Text Box 50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40" name="Text Box 50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41" name="Text Box 50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42" name="Text Box 51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43" name="Text Box 51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44" name="Text Box 51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45" name="Text Box 51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46" name="Text Box 51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47" name="Text Box 51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48" name="Text Box 51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49" name="Text Box 51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50" name="Text Box 51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51" name="Text Box 51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52" name="Text Box 52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53" name="Text Box 52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54" name="Text Box 52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55" name="Text Box 52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56" name="Text Box 52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57" name="Text Box 52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58" name="Text Box 52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59" name="Text Box 52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60" name="Text Box 52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61" name="Text Box 52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62" name="Text Box 53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63" name="Text Box 53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64" name="Text Box 53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65" name="Text Box 53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66" name="Text Box 53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67" name="Text Box 53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68" name="Text Box 53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69" name="Text Box 53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70" name="Text Box 53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71" name="Text Box 53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72" name="Text Box 54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73" name="Text Box 54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74" name="Text Box 54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75" name="Text Box 54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76" name="Text Box 54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77" name="Text Box 54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78" name="Text Box 54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79" name="Text Box 54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80" name="Text Box 54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81" name="Text Box 54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82" name="Text Box 55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83" name="Text Box 55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84" name="Text Box 55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85" name="Text Box 55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86" name="Text Box 55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87" name="Text Box 55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88" name="Text Box 55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89" name="Text Box 55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90" name="Text Box 55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91" name="Text Box 55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92" name="Text Box 56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93" name="Text Box 56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94" name="Text Box 56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95" name="Text Box 56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96" name="Text Box 56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97" name="Text Box 56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98" name="Text Box 56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499" name="Text Box 56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00" name="Text Box 56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01" name="Text Box 56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02" name="Text Box 57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03" name="Text Box 57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04" name="Text Box 57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05" name="Text Box 57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06" name="Text Box 57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07" name="Text Box 57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08" name="Text Box 57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09" name="Text Box 57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10" name="Text Box 57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11" name="Text Box 57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12" name="Text Box 58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13" name="Text Box 58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14" name="Text Box 58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15" name="Text Box 58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16" name="Text Box 58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17" name="Text Box 58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18" name="Text Box 58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19" name="Text Box 58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20" name="Text Box 58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21" name="Text Box 58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22" name="Text Box 59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23" name="Text Box 59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24" name="Text Box 59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25" name="Text Box 59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26" name="Text Box 59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27" name="Text Box 59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28" name="Text Box 59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29" name="Text Box 59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30" name="Text Box 59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31" name="Text Box 59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32" name="Text Box 60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33" name="Text Box 60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34" name="Text Box 60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35" name="Text Box 60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36" name="Text Box 60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37" name="Text Box 60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38" name="Text Box 60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39" name="Text Box 60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40" name="Text Box 60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41" name="Text Box 60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42" name="Text Box 61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43" name="Text Box 61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44" name="Text Box 61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45" name="Text Box 61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46" name="Text Box 61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47" name="Text Box 61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48" name="Text Box 61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49" name="Text Box 61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50" name="Text Box 61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51" name="Text Box 61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52" name="Text Box 62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53" name="Text Box 62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54" name="Text Box 62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55" name="Text Box 62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56" name="Text Box 62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57" name="Text Box 62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58" name="Text Box 62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59" name="Text Box 62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60" name="Text Box 62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61" name="Text Box 62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62" name="Text Box 63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63" name="Text Box 63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64" name="Text Box 63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65" name="Text Box 63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66" name="Text Box 63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67" name="Text Box 63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68" name="Text Box 63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69" name="Text Box 63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70" name="Text Box 63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71" name="Text Box 63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72" name="Text Box 64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73" name="Text Box 64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74" name="Text Box 64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75" name="Text Box 64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76" name="Text Box 64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77" name="Text Box 64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78" name="Text Box 64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79" name="Text Box 64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80" name="Text Box 64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81" name="Text Box 64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82" name="Text Box 65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83" name="Text Box 65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84" name="Text Box 65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85" name="Text Box 65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86" name="Text Box 65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87" name="Text Box 65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88" name="Text Box 65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89" name="Text Box 65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90" name="Text Box 65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91" name="Text Box 65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92" name="Text Box 66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93" name="Text Box 66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94" name="Text Box 66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95" name="Text Box 66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96" name="Text Box 66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97" name="Text Box 66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98" name="Text Box 66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599" name="Text Box 66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00" name="Text Box 66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01" name="Text Box 66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02" name="Text Box 67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03" name="Text Box 67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04" name="Text Box 67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05" name="Text Box 67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06" name="Text Box 67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07" name="Text Box 67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08" name="Text Box 67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09" name="Text Box 67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10" name="Text Box 67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11" name="Text Box 67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12" name="Text Box 68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13" name="Text Box 68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14" name="Text Box 68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15" name="Text Box 68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16" name="Text Box 68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17" name="Text Box 68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18" name="Text Box 68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19" name="Text Box 68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20" name="Text Box 68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21" name="Text Box 68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22" name="Text Box 69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23" name="Text Box 69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24" name="Text Box 69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25" name="Text Box 69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26" name="Text Box 69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27" name="Text Box 69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28" name="Text Box 69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29" name="Text Box 69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30" name="Text Box 69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31" name="Text Box 69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32" name="Text Box 70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33" name="Text Box 70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34" name="Text Box 70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35" name="Text Box 70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36" name="Text Box 70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37" name="Text Box 70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38" name="Text Box 70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39" name="Text Box 70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40" name="Text Box 70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41" name="Text Box 70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42" name="Text Box 71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43" name="Text Box 71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44" name="Text Box 71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45" name="Text Box 71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46" name="Text Box 71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47" name="Text Box 71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48" name="Text Box 71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49" name="Text Box 71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50" name="Text Box 71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51" name="Text Box 71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52" name="Text Box 72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53" name="Text Box 72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54" name="Text Box 72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55" name="Text Box 72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56" name="Text Box 72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57" name="Text Box 72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58" name="Text Box 72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59" name="Text Box 72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60" name="Text Box 72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61" name="Text Box 72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62" name="Text Box 73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63" name="Text Box 73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64" name="Text Box 73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65" name="Text Box 73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66" name="Text Box 73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67" name="Text Box 73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68" name="Text Box 73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69" name="Text Box 73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70" name="Text Box 73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71" name="Text Box 73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72" name="Text Box 74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73" name="Text Box 74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74" name="Text Box 74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75" name="Text Box 74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76" name="Text Box 74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77" name="Text Box 74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78" name="Text Box 74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79" name="Text Box 74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80" name="Text Box 74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81" name="Text Box 74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82" name="Text Box 75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83" name="Text Box 75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84" name="Text Box 75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85" name="Text Box 75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86" name="Text Box 75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87" name="Text Box 75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88" name="Text Box 75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89" name="Text Box 75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90" name="Text Box 75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91" name="Text Box 75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92" name="Text Box 76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93" name="Text Box 76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94" name="Text Box 76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95" name="Text Box 76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96" name="Text Box 76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97" name="Text Box 76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98" name="Text Box 76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699" name="Text Box 76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00" name="Text Box 76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01" name="Text Box 76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02" name="Text Box 77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03" name="Text Box 77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04" name="Text Box 77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05" name="Text Box 38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06" name="Text Box 38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07" name="Text Box 38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08" name="Text Box 39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09" name="Text Box 39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10" name="Text Box 39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11" name="Text Box 39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12" name="Text Box 39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13" name="Text Box 39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14" name="Text Box 39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15" name="Text Box 39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16" name="Text Box 39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17" name="Text Box 39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18" name="Text Box 40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19" name="Text Box 40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20" name="Text Box 40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21" name="Text Box 40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22" name="Text Box 40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23" name="Text Box 40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24" name="Text Box 40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25" name="Text Box 40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26" name="Text Box 40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27" name="Text Box 40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28" name="Text Box 41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29" name="Text Box 41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30" name="Text Box 41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31" name="Text Box 41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32" name="Text Box 41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33" name="Text Box 41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34" name="Text Box 41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35" name="Text Box 41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36" name="Text Box 41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37" name="Text Box 41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38" name="Text Box 42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39" name="Text Box 42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40" name="Text Box 42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41" name="Text Box 42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42" name="Text Box 42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43" name="Text Box 42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44" name="Text Box 42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45" name="Text Box 42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46" name="Text Box 42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47" name="Text Box 42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48" name="Text Box 43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49" name="Text Box 43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50" name="Text Box 43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51" name="Text Box 43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52" name="Text Box 43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53" name="Text Box 43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54" name="Text Box 43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55" name="Text Box 43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56" name="Text Box 43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57" name="Text Box 43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58" name="Text Box 44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59" name="Text Box 44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60" name="Text Box 44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61" name="Text Box 44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62" name="Text Box 44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63" name="Text Box 44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64" name="Text Box 44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65" name="Text Box 44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66" name="Text Box 44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67" name="Text Box 44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68" name="Text Box 45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69" name="Text Box 45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70" name="Text Box 45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71" name="Text Box 45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72" name="Text Box 45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73" name="Text Box 45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74" name="Text Box 45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75" name="Text Box 45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76" name="Text Box 45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77" name="Text Box 45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78" name="Text Box 46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79" name="Text Box 46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80" name="Text Box 46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81" name="Text Box 46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82" name="Text Box 46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83" name="Text Box 46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84" name="Text Box 46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85" name="Text Box 46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86" name="Text Box 46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87" name="Text Box 46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88" name="Text Box 47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89" name="Text Box 47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90" name="Text Box 47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91" name="Text Box 47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92" name="Text Box 47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93" name="Text Box 47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94" name="Text Box 47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95" name="Text Box 47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96" name="Text Box 47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97" name="Text Box 47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98" name="Text Box 48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799" name="Text Box 48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00" name="Text Box 48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01" name="Text Box 48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02" name="Text Box 48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03" name="Text Box 48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04" name="Text Box 48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05" name="Text Box 48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06" name="Text Box 48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07" name="Text Box 48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08" name="Text Box 49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09" name="Text Box 49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10" name="Text Box 49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11" name="Text Box 49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12" name="Text Box 49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13" name="Text Box 49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14" name="Text Box 49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15" name="Text Box 49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16" name="Text Box 49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17" name="Text Box 49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18" name="Text Box 50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19" name="Text Box 50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20" name="Text Box 50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21" name="Text Box 50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22" name="Text Box 50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23" name="Text Box 50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24" name="Text Box 50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25" name="Text Box 50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26" name="Text Box 50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27" name="Text Box 50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28" name="Text Box 51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29" name="Text Box 51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30" name="Text Box 51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31" name="Text Box 51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32" name="Text Box 51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33" name="Text Box 51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34" name="Text Box 51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35" name="Text Box 51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36" name="Text Box 51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37" name="Text Box 51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38" name="Text Box 52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39" name="Text Box 52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40" name="Text Box 52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41" name="Text Box 52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42" name="Text Box 52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43" name="Text Box 52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44" name="Text Box 52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45" name="Text Box 52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46" name="Text Box 52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47" name="Text Box 52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48" name="Text Box 53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49" name="Text Box 53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50" name="Text Box 53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51" name="Text Box 53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52" name="Text Box 53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53" name="Text Box 53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54" name="Text Box 53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55" name="Text Box 53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56" name="Text Box 53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57" name="Text Box 53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58" name="Text Box 54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59" name="Text Box 54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60" name="Text Box 54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61" name="Text Box 54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62" name="Text Box 54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63" name="Text Box 54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64" name="Text Box 54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65" name="Text Box 54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66" name="Text Box 54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67" name="Text Box 54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68" name="Text Box 55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69" name="Text Box 55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70" name="Text Box 55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71" name="Text Box 55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72" name="Text Box 55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73" name="Text Box 55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74" name="Text Box 55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75" name="Text Box 55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76" name="Text Box 55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77" name="Text Box 55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78" name="Text Box 56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79" name="Text Box 56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80" name="Text Box 56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81" name="Text Box 56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82" name="Text Box 56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83" name="Text Box 56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84" name="Text Box 56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85" name="Text Box 56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86" name="Text Box 56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87" name="Text Box 56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88" name="Text Box 57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89" name="Text Box 57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90" name="Text Box 57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91" name="Text Box 57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92" name="Text Box 57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93" name="Text Box 57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94" name="Text Box 57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95" name="Text Box 57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96" name="Text Box 57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97" name="Text Box 57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98" name="Text Box 58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899" name="Text Box 58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00" name="Text Box 58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01" name="Text Box 58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02" name="Text Box 58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03" name="Text Box 58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04" name="Text Box 58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05" name="Text Box 58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06" name="Text Box 58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07" name="Text Box 58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08" name="Text Box 59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09" name="Text Box 59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10" name="Text Box 59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11" name="Text Box 59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12" name="Text Box 59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13" name="Text Box 59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14" name="Text Box 59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15" name="Text Box 59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16" name="Text Box 59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17" name="Text Box 59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18" name="Text Box 60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19" name="Text Box 60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20" name="Text Box 60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21" name="Text Box 60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22" name="Text Box 60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23" name="Text Box 60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24" name="Text Box 60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25" name="Text Box 60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26" name="Text Box 60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27" name="Text Box 60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28" name="Text Box 61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29" name="Text Box 61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30" name="Text Box 61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31" name="Text Box 61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32" name="Text Box 61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33" name="Text Box 61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34" name="Text Box 61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35" name="Text Box 61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36" name="Text Box 61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37" name="Text Box 61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38" name="Text Box 62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39" name="Text Box 62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40" name="Text Box 62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41" name="Text Box 62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42" name="Text Box 62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43" name="Text Box 62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44" name="Text Box 62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45" name="Text Box 62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46" name="Text Box 62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47" name="Text Box 62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48" name="Text Box 63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49" name="Text Box 63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50" name="Text Box 63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51" name="Text Box 63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52" name="Text Box 63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53" name="Text Box 63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54" name="Text Box 63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55" name="Text Box 63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56" name="Text Box 63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57" name="Text Box 63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58" name="Text Box 64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59" name="Text Box 64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60" name="Text Box 64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61" name="Text Box 64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62" name="Text Box 64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63" name="Text Box 64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64" name="Text Box 64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65" name="Text Box 64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66" name="Text Box 64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67" name="Text Box 64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68" name="Text Box 65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69" name="Text Box 65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70" name="Text Box 65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71" name="Text Box 65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72" name="Text Box 65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73" name="Text Box 65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74" name="Text Box 65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75" name="Text Box 65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76" name="Text Box 65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77" name="Text Box 65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78" name="Text Box 66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79" name="Text Box 66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80" name="Text Box 66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81" name="Text Box 66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82" name="Text Box 66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83" name="Text Box 66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84" name="Text Box 66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85" name="Text Box 66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86" name="Text Box 66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87" name="Text Box 66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88" name="Text Box 67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89" name="Text Box 67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90" name="Text Box 67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91" name="Text Box 67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92" name="Text Box 67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93" name="Text Box 67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94" name="Text Box 67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95" name="Text Box 67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96" name="Text Box 67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97" name="Text Box 67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98" name="Text Box 68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6999" name="Text Box 68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00" name="Text Box 68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01" name="Text Box 68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02" name="Text Box 68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03" name="Text Box 68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04" name="Text Box 68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05" name="Text Box 68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06" name="Text Box 68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07" name="Text Box 68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08" name="Text Box 69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09" name="Text Box 69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10" name="Text Box 69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11" name="Text Box 69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12" name="Text Box 69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13" name="Text Box 69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14" name="Text Box 69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15" name="Text Box 69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16" name="Text Box 69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17" name="Text Box 69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18" name="Text Box 70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19" name="Text Box 70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20" name="Text Box 70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21" name="Text Box 70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22" name="Text Box 70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23" name="Text Box 70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24" name="Text Box 70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25" name="Text Box 70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26" name="Text Box 70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27" name="Text Box 70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28" name="Text Box 71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29" name="Text Box 71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30" name="Text Box 71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31" name="Text Box 71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32" name="Text Box 71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33" name="Text Box 71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34" name="Text Box 71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35" name="Text Box 71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36" name="Text Box 71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37" name="Text Box 71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38" name="Text Box 72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39" name="Text Box 72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40" name="Text Box 72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41" name="Text Box 72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42" name="Text Box 72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43" name="Text Box 72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44" name="Text Box 72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45" name="Text Box 72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46" name="Text Box 72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47" name="Text Box 72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48" name="Text Box 73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49" name="Text Box 73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50" name="Text Box 73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51" name="Text Box 73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52" name="Text Box 73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53" name="Text Box 73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54" name="Text Box 73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55" name="Text Box 73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56" name="Text Box 73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57" name="Text Box 73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58" name="Text Box 74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59" name="Text Box 74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60" name="Text Box 74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61" name="Text Box 74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62" name="Text Box 74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63" name="Text Box 74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64" name="Text Box 74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65" name="Text Box 74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66" name="Text Box 74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67" name="Text Box 74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68" name="Text Box 75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69" name="Text Box 75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70" name="Text Box 75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71" name="Text Box 75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72" name="Text Box 75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73" name="Text Box 75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74" name="Text Box 75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75" name="Text Box 75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76" name="Text Box 75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77" name="Text Box 75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78" name="Text Box 76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79" name="Text Box 76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80" name="Text Box 76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81" name="Text Box 76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82" name="Text Box 76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83" name="Text Box 76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84" name="Text Box 76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85" name="Text Box 76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86" name="Text Box 76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87" name="Text Box 76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88" name="Text Box 77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089" name="Text Box 77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209550</xdr:colOff>
      <xdr:row>696</xdr:row>
      <xdr:rowOff>0</xdr:rowOff>
    </xdr:from>
    <xdr:ext cx="114300" cy="310586"/>
    <xdr:sp macro="" textlink="">
      <xdr:nvSpPr>
        <xdr:cNvPr id="17090" name="Text Box 772"/>
        <xdr:cNvSpPr txBox="1">
          <a:spLocks noChangeArrowheads="1"/>
        </xdr:cNvSpPr>
      </xdr:nvSpPr>
      <xdr:spPr bwMode="auto">
        <a:xfrm>
          <a:off x="689610" y="383583180"/>
          <a:ext cx="114300" cy="310586"/>
        </a:xfrm>
        <a:prstGeom prst="rect">
          <a:avLst/>
        </a:prstGeom>
        <a:noFill/>
        <a:ln w="9525">
          <a:noFill/>
          <a:miter lim="800000"/>
          <a:headEnd/>
          <a:tailEnd/>
        </a:ln>
      </xdr:spPr>
    </xdr:sp>
    <xdr:clientData/>
  </xdr:oneCellAnchor>
  <xdr:oneCellAnchor>
    <xdr:from>
      <xdr:col>1</xdr:col>
      <xdr:colOff>209550</xdr:colOff>
      <xdr:row>696</xdr:row>
      <xdr:rowOff>0</xdr:rowOff>
    </xdr:from>
    <xdr:ext cx="114300" cy="514350"/>
    <xdr:sp macro="" textlink="">
      <xdr:nvSpPr>
        <xdr:cNvPr id="17091" name="Text Box 772"/>
        <xdr:cNvSpPr txBox="1">
          <a:spLocks noChangeArrowheads="1"/>
        </xdr:cNvSpPr>
      </xdr:nvSpPr>
      <xdr:spPr bwMode="auto">
        <a:xfrm>
          <a:off x="689610" y="383583180"/>
          <a:ext cx="114300" cy="514350"/>
        </a:xfrm>
        <a:prstGeom prst="rect">
          <a:avLst/>
        </a:prstGeom>
        <a:noFill/>
        <a:ln w="9525">
          <a:noFill/>
          <a:miter lim="800000"/>
          <a:headEnd/>
          <a:tailEnd/>
        </a:ln>
      </xdr:spPr>
    </xdr:sp>
    <xdr:clientData/>
  </xdr:oneCellAnchor>
  <xdr:oneCellAnchor>
    <xdr:from>
      <xdr:col>1</xdr:col>
      <xdr:colOff>209550</xdr:colOff>
      <xdr:row>696</xdr:row>
      <xdr:rowOff>0</xdr:rowOff>
    </xdr:from>
    <xdr:ext cx="114300" cy="514350"/>
    <xdr:sp macro="" textlink="">
      <xdr:nvSpPr>
        <xdr:cNvPr id="17092" name="Text Box 772"/>
        <xdr:cNvSpPr txBox="1">
          <a:spLocks noChangeArrowheads="1"/>
        </xdr:cNvSpPr>
      </xdr:nvSpPr>
      <xdr:spPr bwMode="auto">
        <a:xfrm>
          <a:off x="689610" y="383583180"/>
          <a:ext cx="114300" cy="514350"/>
        </a:xfrm>
        <a:prstGeom prst="rect">
          <a:avLst/>
        </a:prstGeom>
        <a:noFill/>
        <a:ln w="9525">
          <a:noFill/>
          <a:miter lim="800000"/>
          <a:headEnd/>
          <a:tailEnd/>
        </a:ln>
      </xdr:spPr>
    </xdr:sp>
    <xdr:clientData/>
  </xdr:oneCellAnchor>
  <xdr:oneCellAnchor>
    <xdr:from>
      <xdr:col>1</xdr:col>
      <xdr:colOff>209550</xdr:colOff>
      <xdr:row>696</xdr:row>
      <xdr:rowOff>0</xdr:rowOff>
    </xdr:from>
    <xdr:ext cx="114300" cy="310586"/>
    <xdr:sp macro="" textlink="">
      <xdr:nvSpPr>
        <xdr:cNvPr id="17093" name="Text Box 772"/>
        <xdr:cNvSpPr txBox="1">
          <a:spLocks noChangeArrowheads="1"/>
        </xdr:cNvSpPr>
      </xdr:nvSpPr>
      <xdr:spPr bwMode="auto">
        <a:xfrm>
          <a:off x="689610" y="383583180"/>
          <a:ext cx="114300" cy="310586"/>
        </a:xfrm>
        <a:prstGeom prst="rect">
          <a:avLst/>
        </a:prstGeom>
        <a:noFill/>
        <a:ln w="9525">
          <a:noFill/>
          <a:miter lim="800000"/>
          <a:headEnd/>
          <a:tailEnd/>
        </a:ln>
      </xdr:spPr>
    </xdr:sp>
    <xdr:clientData/>
  </xdr:oneCellAnchor>
  <xdr:oneCellAnchor>
    <xdr:from>
      <xdr:col>1</xdr:col>
      <xdr:colOff>209550</xdr:colOff>
      <xdr:row>696</xdr:row>
      <xdr:rowOff>0</xdr:rowOff>
    </xdr:from>
    <xdr:ext cx="114300" cy="514350"/>
    <xdr:sp macro="" textlink="">
      <xdr:nvSpPr>
        <xdr:cNvPr id="17094" name="Text Box 772"/>
        <xdr:cNvSpPr txBox="1">
          <a:spLocks noChangeArrowheads="1"/>
        </xdr:cNvSpPr>
      </xdr:nvSpPr>
      <xdr:spPr bwMode="auto">
        <a:xfrm>
          <a:off x="689610" y="383583180"/>
          <a:ext cx="114300" cy="514350"/>
        </a:xfrm>
        <a:prstGeom prst="rect">
          <a:avLst/>
        </a:prstGeom>
        <a:noFill/>
        <a:ln w="9525">
          <a:noFill/>
          <a:miter lim="800000"/>
          <a:headEnd/>
          <a:tailEnd/>
        </a:ln>
      </xdr:spPr>
    </xdr:sp>
    <xdr:clientData/>
  </xdr:oneCellAnchor>
  <xdr:oneCellAnchor>
    <xdr:from>
      <xdr:col>1</xdr:col>
      <xdr:colOff>209550</xdr:colOff>
      <xdr:row>696</xdr:row>
      <xdr:rowOff>0</xdr:rowOff>
    </xdr:from>
    <xdr:ext cx="114300" cy="310586"/>
    <xdr:sp macro="" textlink="">
      <xdr:nvSpPr>
        <xdr:cNvPr id="17095" name="Text Box 772"/>
        <xdr:cNvSpPr txBox="1">
          <a:spLocks noChangeArrowheads="1"/>
        </xdr:cNvSpPr>
      </xdr:nvSpPr>
      <xdr:spPr bwMode="auto">
        <a:xfrm>
          <a:off x="689610" y="383583180"/>
          <a:ext cx="114300" cy="310586"/>
        </a:xfrm>
        <a:prstGeom prst="rect">
          <a:avLst/>
        </a:prstGeom>
        <a:noFill/>
        <a:ln w="9525">
          <a:noFill/>
          <a:miter lim="800000"/>
          <a:headEnd/>
          <a:tailEnd/>
        </a:ln>
      </xdr:spPr>
    </xdr:sp>
    <xdr:clientData/>
  </xdr:oneCellAnchor>
  <xdr:oneCellAnchor>
    <xdr:from>
      <xdr:col>1</xdr:col>
      <xdr:colOff>209550</xdr:colOff>
      <xdr:row>696</xdr:row>
      <xdr:rowOff>0</xdr:rowOff>
    </xdr:from>
    <xdr:ext cx="114300" cy="514350"/>
    <xdr:sp macro="" textlink="">
      <xdr:nvSpPr>
        <xdr:cNvPr id="17096" name="Text Box 772"/>
        <xdr:cNvSpPr txBox="1">
          <a:spLocks noChangeArrowheads="1"/>
        </xdr:cNvSpPr>
      </xdr:nvSpPr>
      <xdr:spPr bwMode="auto">
        <a:xfrm>
          <a:off x="689610" y="383583180"/>
          <a:ext cx="114300" cy="514350"/>
        </a:xfrm>
        <a:prstGeom prst="rect">
          <a:avLst/>
        </a:prstGeom>
        <a:noFill/>
        <a:ln w="9525">
          <a:noFill/>
          <a:miter lim="800000"/>
          <a:headEnd/>
          <a:tailEnd/>
        </a:ln>
      </xdr:spPr>
    </xdr:sp>
    <xdr:clientData/>
  </xdr:oneCellAnchor>
  <xdr:oneCellAnchor>
    <xdr:from>
      <xdr:col>1</xdr:col>
      <xdr:colOff>209550</xdr:colOff>
      <xdr:row>696</xdr:row>
      <xdr:rowOff>0</xdr:rowOff>
    </xdr:from>
    <xdr:ext cx="114300" cy="310586"/>
    <xdr:sp macro="" textlink="">
      <xdr:nvSpPr>
        <xdr:cNvPr id="17097" name="Text Box 772"/>
        <xdr:cNvSpPr txBox="1">
          <a:spLocks noChangeArrowheads="1"/>
        </xdr:cNvSpPr>
      </xdr:nvSpPr>
      <xdr:spPr bwMode="auto">
        <a:xfrm>
          <a:off x="689610" y="383583180"/>
          <a:ext cx="114300" cy="310586"/>
        </a:xfrm>
        <a:prstGeom prst="rect">
          <a:avLst/>
        </a:prstGeom>
        <a:noFill/>
        <a:ln w="9525">
          <a:noFill/>
          <a:miter lim="800000"/>
          <a:headEnd/>
          <a:tailEnd/>
        </a:ln>
      </xdr:spPr>
    </xdr:sp>
    <xdr:clientData/>
  </xdr:oneCellAnchor>
  <xdr:oneCellAnchor>
    <xdr:from>
      <xdr:col>1</xdr:col>
      <xdr:colOff>209550</xdr:colOff>
      <xdr:row>696</xdr:row>
      <xdr:rowOff>0</xdr:rowOff>
    </xdr:from>
    <xdr:ext cx="114300" cy="514350"/>
    <xdr:sp macro="" textlink="">
      <xdr:nvSpPr>
        <xdr:cNvPr id="17098" name="Text Box 772"/>
        <xdr:cNvSpPr txBox="1">
          <a:spLocks noChangeArrowheads="1"/>
        </xdr:cNvSpPr>
      </xdr:nvSpPr>
      <xdr:spPr bwMode="auto">
        <a:xfrm>
          <a:off x="689610" y="383583180"/>
          <a:ext cx="114300" cy="514350"/>
        </a:xfrm>
        <a:prstGeom prst="rect">
          <a:avLst/>
        </a:prstGeom>
        <a:noFill/>
        <a:ln w="9525">
          <a:noFill/>
          <a:miter lim="800000"/>
          <a:headEnd/>
          <a:tailEnd/>
        </a:ln>
      </xdr:spPr>
    </xdr:sp>
    <xdr:clientData/>
  </xdr:oneCellAnchor>
  <xdr:oneCellAnchor>
    <xdr:from>
      <xdr:col>1</xdr:col>
      <xdr:colOff>0</xdr:colOff>
      <xdr:row>696</xdr:row>
      <xdr:rowOff>0</xdr:rowOff>
    </xdr:from>
    <xdr:ext cx="104775" cy="66675"/>
    <xdr:sp macro="" textlink="" fLocksText="0">
      <xdr:nvSpPr>
        <xdr:cNvPr id="17099" name="Text Box 38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00" name="Text Box 38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01" name="Text Box 38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02" name="Text Box 39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03" name="Text Box 39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04" name="Text Box 39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05" name="Text Box 39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06" name="Text Box 39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07" name="Text Box 39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08" name="Text Box 39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09" name="Text Box 39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10" name="Text Box 39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11" name="Text Box 39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12" name="Text Box 40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13" name="Text Box 40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14" name="Text Box 40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15" name="Text Box 40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16" name="Text Box 40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17" name="Text Box 40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18" name="Text Box 40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19" name="Text Box 40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20" name="Text Box 40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21" name="Text Box 40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22" name="Text Box 41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23" name="Text Box 41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24" name="Text Box 41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25" name="Text Box 41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26" name="Text Box 41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27" name="Text Box 41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28" name="Text Box 41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29" name="Text Box 41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30" name="Text Box 41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31" name="Text Box 41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32" name="Text Box 42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33" name="Text Box 42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34" name="Text Box 42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35" name="Text Box 42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36" name="Text Box 42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37" name="Text Box 42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38" name="Text Box 42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39" name="Text Box 42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40" name="Text Box 42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41" name="Text Box 42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42" name="Text Box 43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43" name="Text Box 43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44" name="Text Box 43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45" name="Text Box 43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46" name="Text Box 43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47" name="Text Box 43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48" name="Text Box 43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49" name="Text Box 43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50" name="Text Box 43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51" name="Text Box 43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52" name="Text Box 44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53" name="Text Box 44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54" name="Text Box 44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55" name="Text Box 44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56" name="Text Box 44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57" name="Text Box 44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58" name="Text Box 44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59" name="Text Box 44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60" name="Text Box 44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61" name="Text Box 44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62" name="Text Box 45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63" name="Text Box 45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64" name="Text Box 45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65" name="Text Box 45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66" name="Text Box 45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67" name="Text Box 45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68" name="Text Box 45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69" name="Text Box 45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70" name="Text Box 45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71" name="Text Box 45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72" name="Text Box 46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73" name="Text Box 46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74" name="Text Box 46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75" name="Text Box 46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76" name="Text Box 46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77" name="Text Box 46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78" name="Text Box 46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79" name="Text Box 46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80" name="Text Box 46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81" name="Text Box 46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82" name="Text Box 47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83" name="Text Box 47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84" name="Text Box 47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85" name="Text Box 47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86" name="Text Box 47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87" name="Text Box 47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88" name="Text Box 47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89" name="Text Box 47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90" name="Text Box 47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91" name="Text Box 47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92" name="Text Box 48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93" name="Text Box 48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94" name="Text Box 48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95" name="Text Box 48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96" name="Text Box 48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97" name="Text Box 48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98" name="Text Box 48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199" name="Text Box 48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00" name="Text Box 48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01" name="Text Box 48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02" name="Text Box 49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03" name="Text Box 49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04" name="Text Box 49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05" name="Text Box 49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06" name="Text Box 49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07" name="Text Box 49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08" name="Text Box 49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09" name="Text Box 49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10" name="Text Box 49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11" name="Text Box 49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12" name="Text Box 50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13" name="Text Box 50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14" name="Text Box 50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15" name="Text Box 50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16" name="Text Box 50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17" name="Text Box 50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18" name="Text Box 50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19" name="Text Box 50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20" name="Text Box 50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21" name="Text Box 50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22" name="Text Box 51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23" name="Text Box 51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24" name="Text Box 51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25" name="Text Box 51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26" name="Text Box 51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27" name="Text Box 51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28" name="Text Box 51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29" name="Text Box 51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30" name="Text Box 51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31" name="Text Box 51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32" name="Text Box 52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33" name="Text Box 52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34" name="Text Box 52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35" name="Text Box 52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36" name="Text Box 52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37" name="Text Box 52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38" name="Text Box 52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39" name="Text Box 52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40" name="Text Box 52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41" name="Text Box 52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42" name="Text Box 53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43" name="Text Box 53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44" name="Text Box 53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45" name="Text Box 53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46" name="Text Box 53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47" name="Text Box 53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48" name="Text Box 53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49" name="Text Box 53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50" name="Text Box 53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51" name="Text Box 53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52" name="Text Box 54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53" name="Text Box 54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54" name="Text Box 54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55" name="Text Box 54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56" name="Text Box 54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57" name="Text Box 54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58" name="Text Box 54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59" name="Text Box 54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60" name="Text Box 54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61" name="Text Box 54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62" name="Text Box 55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63" name="Text Box 55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64" name="Text Box 55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65" name="Text Box 55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66" name="Text Box 55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67" name="Text Box 55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68" name="Text Box 55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69" name="Text Box 55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70" name="Text Box 55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71" name="Text Box 55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72" name="Text Box 56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73" name="Text Box 56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74" name="Text Box 56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75" name="Text Box 56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76" name="Text Box 56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77" name="Text Box 56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78" name="Text Box 56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79" name="Text Box 56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80" name="Text Box 56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81" name="Text Box 56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82" name="Text Box 57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83" name="Text Box 57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84" name="Text Box 57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85" name="Text Box 57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86" name="Text Box 57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87" name="Text Box 57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88" name="Text Box 57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89" name="Text Box 57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90" name="Text Box 57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91" name="Text Box 57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92" name="Text Box 58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93" name="Text Box 58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94" name="Text Box 58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95" name="Text Box 58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96" name="Text Box 58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97" name="Text Box 58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98" name="Text Box 58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299" name="Text Box 58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00" name="Text Box 58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01" name="Text Box 58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02" name="Text Box 59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03" name="Text Box 59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04" name="Text Box 59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05" name="Text Box 59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06" name="Text Box 59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07" name="Text Box 59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08" name="Text Box 59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09" name="Text Box 59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10" name="Text Box 59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11" name="Text Box 59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12" name="Text Box 60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13" name="Text Box 60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14" name="Text Box 60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15" name="Text Box 60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16" name="Text Box 60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17" name="Text Box 60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18" name="Text Box 60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19" name="Text Box 60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20" name="Text Box 60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21" name="Text Box 60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22" name="Text Box 61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23" name="Text Box 61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24" name="Text Box 61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25" name="Text Box 61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26" name="Text Box 61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27" name="Text Box 61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28" name="Text Box 61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29" name="Text Box 61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30" name="Text Box 61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31" name="Text Box 61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32" name="Text Box 62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33" name="Text Box 62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34" name="Text Box 62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35" name="Text Box 62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36" name="Text Box 62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37" name="Text Box 62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38" name="Text Box 62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39" name="Text Box 62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40" name="Text Box 62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41" name="Text Box 62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42" name="Text Box 63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43" name="Text Box 63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44" name="Text Box 63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45" name="Text Box 63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46" name="Text Box 63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47" name="Text Box 63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48" name="Text Box 63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49" name="Text Box 63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50" name="Text Box 63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51" name="Text Box 63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52" name="Text Box 64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53" name="Text Box 64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54" name="Text Box 64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55" name="Text Box 64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56" name="Text Box 64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57" name="Text Box 64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58" name="Text Box 64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59" name="Text Box 64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60" name="Text Box 64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61" name="Text Box 64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62" name="Text Box 65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63" name="Text Box 65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64" name="Text Box 65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65" name="Text Box 65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66" name="Text Box 65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67" name="Text Box 65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68" name="Text Box 65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69" name="Text Box 65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70" name="Text Box 65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71" name="Text Box 65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72" name="Text Box 66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73" name="Text Box 66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74" name="Text Box 66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75" name="Text Box 66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76" name="Text Box 66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77" name="Text Box 66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78" name="Text Box 66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79" name="Text Box 66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80" name="Text Box 66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81" name="Text Box 66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82" name="Text Box 67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83" name="Text Box 67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84" name="Text Box 67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85" name="Text Box 67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86" name="Text Box 67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87" name="Text Box 67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88" name="Text Box 67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89" name="Text Box 67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90" name="Text Box 67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91" name="Text Box 67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92" name="Text Box 68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93" name="Text Box 68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94" name="Text Box 68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95" name="Text Box 68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96" name="Text Box 68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97" name="Text Box 68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98" name="Text Box 68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399" name="Text Box 68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00" name="Text Box 68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01" name="Text Box 68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02" name="Text Box 69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03" name="Text Box 69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04" name="Text Box 69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05" name="Text Box 69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06" name="Text Box 69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07" name="Text Box 69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08" name="Text Box 69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09" name="Text Box 69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10" name="Text Box 69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11" name="Text Box 69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12" name="Text Box 70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13" name="Text Box 70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14" name="Text Box 70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15" name="Text Box 70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16" name="Text Box 70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17" name="Text Box 70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18" name="Text Box 70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19" name="Text Box 70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20" name="Text Box 70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21" name="Text Box 70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22" name="Text Box 71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23" name="Text Box 71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24" name="Text Box 71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25" name="Text Box 71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26" name="Text Box 71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27" name="Text Box 71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28" name="Text Box 71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29" name="Text Box 71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30" name="Text Box 71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31" name="Text Box 71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32" name="Text Box 72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33" name="Text Box 72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34" name="Text Box 72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35" name="Text Box 72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36" name="Text Box 72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37" name="Text Box 72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38" name="Text Box 72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39" name="Text Box 72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40" name="Text Box 72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41" name="Text Box 72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42" name="Text Box 73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43" name="Text Box 73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44" name="Text Box 73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45" name="Text Box 73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46" name="Text Box 73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47" name="Text Box 73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48" name="Text Box 73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49" name="Text Box 73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50" name="Text Box 73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51" name="Text Box 73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52" name="Text Box 74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53" name="Text Box 74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54" name="Text Box 74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55" name="Text Box 74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56" name="Text Box 74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57" name="Text Box 74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58" name="Text Box 74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59" name="Text Box 74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60" name="Text Box 74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61" name="Text Box 74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62" name="Text Box 75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63" name="Text Box 75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64" name="Text Box 75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65" name="Text Box 75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66" name="Text Box 75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67" name="Text Box 75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68" name="Text Box 75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69" name="Text Box 75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70" name="Text Box 75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71" name="Text Box 75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72" name="Text Box 76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73" name="Text Box 76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74" name="Text Box 76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75" name="Text Box 76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76" name="Text Box 76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77" name="Text Box 76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78" name="Text Box 76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79" name="Text Box 76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80" name="Text Box 76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81" name="Text Box 76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82" name="Text Box 77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83" name="Text Box 77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84" name="Text Box 77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85" name="Text Box 38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86" name="Text Box 38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87" name="Text Box 38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88" name="Text Box 39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89" name="Text Box 39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90" name="Text Box 39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91" name="Text Box 39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92" name="Text Box 39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93" name="Text Box 39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94" name="Text Box 39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95" name="Text Box 39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96" name="Text Box 39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97" name="Text Box 39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98" name="Text Box 40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499" name="Text Box 40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00" name="Text Box 40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01" name="Text Box 40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02" name="Text Box 40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03" name="Text Box 40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04" name="Text Box 40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05" name="Text Box 40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06" name="Text Box 40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07" name="Text Box 40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08" name="Text Box 41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09" name="Text Box 41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10" name="Text Box 41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11" name="Text Box 41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12" name="Text Box 41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13" name="Text Box 41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14" name="Text Box 41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15" name="Text Box 41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16" name="Text Box 41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17" name="Text Box 41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18" name="Text Box 42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19" name="Text Box 42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20" name="Text Box 42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21" name="Text Box 42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22" name="Text Box 42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23" name="Text Box 42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24" name="Text Box 42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25" name="Text Box 42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26" name="Text Box 42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27" name="Text Box 42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28" name="Text Box 43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29" name="Text Box 43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30" name="Text Box 43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31" name="Text Box 43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32" name="Text Box 43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33" name="Text Box 43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34" name="Text Box 43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35" name="Text Box 43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36" name="Text Box 43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37" name="Text Box 43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38" name="Text Box 44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39" name="Text Box 44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40" name="Text Box 44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41" name="Text Box 44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42" name="Text Box 44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43" name="Text Box 44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44" name="Text Box 44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45" name="Text Box 44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46" name="Text Box 44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47" name="Text Box 44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48" name="Text Box 45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49" name="Text Box 45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50" name="Text Box 45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51" name="Text Box 45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52" name="Text Box 45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53" name="Text Box 45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54" name="Text Box 45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55" name="Text Box 45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56" name="Text Box 45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57" name="Text Box 45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58" name="Text Box 46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59" name="Text Box 46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60" name="Text Box 46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61" name="Text Box 46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62" name="Text Box 46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63" name="Text Box 46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64" name="Text Box 46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65" name="Text Box 46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66" name="Text Box 46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67" name="Text Box 46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68" name="Text Box 47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69" name="Text Box 47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70" name="Text Box 47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71" name="Text Box 47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72" name="Text Box 47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73" name="Text Box 47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74" name="Text Box 47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75" name="Text Box 47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76" name="Text Box 47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77" name="Text Box 47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78" name="Text Box 48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79" name="Text Box 48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80" name="Text Box 48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81" name="Text Box 48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82" name="Text Box 48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83" name="Text Box 48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84" name="Text Box 48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85" name="Text Box 48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86" name="Text Box 48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87" name="Text Box 48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88" name="Text Box 49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89" name="Text Box 49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90" name="Text Box 49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91" name="Text Box 49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92" name="Text Box 49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93" name="Text Box 49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94" name="Text Box 49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95" name="Text Box 49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96" name="Text Box 49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97" name="Text Box 49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98" name="Text Box 50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599" name="Text Box 50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00" name="Text Box 50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01" name="Text Box 50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02" name="Text Box 50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03" name="Text Box 50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04" name="Text Box 50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05" name="Text Box 50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06" name="Text Box 50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07" name="Text Box 50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08" name="Text Box 51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09" name="Text Box 51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10" name="Text Box 51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11" name="Text Box 51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12" name="Text Box 51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13" name="Text Box 51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14" name="Text Box 51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15" name="Text Box 51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16" name="Text Box 51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17" name="Text Box 51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18" name="Text Box 52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19" name="Text Box 52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20" name="Text Box 52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21" name="Text Box 52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22" name="Text Box 52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23" name="Text Box 52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24" name="Text Box 52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25" name="Text Box 52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26" name="Text Box 52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27" name="Text Box 52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28" name="Text Box 53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29" name="Text Box 53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30" name="Text Box 53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31" name="Text Box 53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32" name="Text Box 53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33" name="Text Box 53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34" name="Text Box 53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35" name="Text Box 53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36" name="Text Box 53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37" name="Text Box 53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38" name="Text Box 54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39" name="Text Box 54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40" name="Text Box 54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41" name="Text Box 54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42" name="Text Box 54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43" name="Text Box 54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44" name="Text Box 54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45" name="Text Box 54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46" name="Text Box 54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47" name="Text Box 54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48" name="Text Box 55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49" name="Text Box 55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50" name="Text Box 55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51" name="Text Box 55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52" name="Text Box 55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53" name="Text Box 55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54" name="Text Box 55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55" name="Text Box 55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56" name="Text Box 55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57" name="Text Box 55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58" name="Text Box 56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59" name="Text Box 56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60" name="Text Box 56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61" name="Text Box 56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62" name="Text Box 56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63" name="Text Box 56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64" name="Text Box 56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65" name="Text Box 56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66" name="Text Box 56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67" name="Text Box 56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68" name="Text Box 57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69" name="Text Box 57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70" name="Text Box 57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71" name="Text Box 57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72" name="Text Box 57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73" name="Text Box 57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74" name="Text Box 57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75" name="Text Box 57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76" name="Text Box 57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77" name="Text Box 57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78" name="Text Box 58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79" name="Text Box 58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80" name="Text Box 58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81" name="Text Box 58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82" name="Text Box 58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83" name="Text Box 58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84" name="Text Box 58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85" name="Text Box 58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86" name="Text Box 58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87" name="Text Box 58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88" name="Text Box 59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89" name="Text Box 59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90" name="Text Box 59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91" name="Text Box 59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92" name="Text Box 59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93" name="Text Box 59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94" name="Text Box 59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95" name="Text Box 59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96" name="Text Box 59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97" name="Text Box 59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98" name="Text Box 60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699" name="Text Box 60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00" name="Text Box 60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01" name="Text Box 60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02" name="Text Box 60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03" name="Text Box 60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04" name="Text Box 60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05" name="Text Box 60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06" name="Text Box 60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07" name="Text Box 60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08" name="Text Box 61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09" name="Text Box 61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10" name="Text Box 61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11" name="Text Box 61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12" name="Text Box 61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13" name="Text Box 61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14" name="Text Box 61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15" name="Text Box 61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16" name="Text Box 61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17" name="Text Box 61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18" name="Text Box 62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19" name="Text Box 62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20" name="Text Box 62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21" name="Text Box 62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22" name="Text Box 62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23" name="Text Box 62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24" name="Text Box 62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25" name="Text Box 62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26" name="Text Box 62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27" name="Text Box 62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28" name="Text Box 63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29" name="Text Box 63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30" name="Text Box 63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31" name="Text Box 63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32" name="Text Box 63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33" name="Text Box 63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34" name="Text Box 63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35" name="Text Box 63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36" name="Text Box 63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37" name="Text Box 63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38" name="Text Box 64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39" name="Text Box 64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40" name="Text Box 64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41" name="Text Box 64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42" name="Text Box 64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43" name="Text Box 64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44" name="Text Box 64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45" name="Text Box 64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46" name="Text Box 64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47" name="Text Box 64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48" name="Text Box 65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49" name="Text Box 65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50" name="Text Box 65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51" name="Text Box 65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52" name="Text Box 65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53" name="Text Box 65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54" name="Text Box 65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55" name="Text Box 65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56" name="Text Box 65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57" name="Text Box 65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58" name="Text Box 66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59" name="Text Box 66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60" name="Text Box 66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61" name="Text Box 66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62" name="Text Box 66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63" name="Text Box 66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64" name="Text Box 66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65" name="Text Box 66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66" name="Text Box 66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67" name="Text Box 66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68" name="Text Box 67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69" name="Text Box 67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70" name="Text Box 67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71" name="Text Box 67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72" name="Text Box 67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73" name="Text Box 67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74" name="Text Box 67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75" name="Text Box 67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76" name="Text Box 67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77" name="Text Box 67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78" name="Text Box 68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79" name="Text Box 68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80" name="Text Box 68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81" name="Text Box 68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82" name="Text Box 68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83" name="Text Box 68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84" name="Text Box 68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85" name="Text Box 68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86" name="Text Box 68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87" name="Text Box 68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88" name="Text Box 69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89" name="Text Box 69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90" name="Text Box 69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91" name="Text Box 69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92" name="Text Box 69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93" name="Text Box 69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94" name="Text Box 69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95" name="Text Box 69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96" name="Text Box 69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97" name="Text Box 69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98" name="Text Box 70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799" name="Text Box 70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00" name="Text Box 70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01" name="Text Box 70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02" name="Text Box 70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03" name="Text Box 70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04" name="Text Box 70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05" name="Text Box 70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06" name="Text Box 70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07" name="Text Box 70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08" name="Text Box 71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09" name="Text Box 71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10" name="Text Box 71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11" name="Text Box 71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12" name="Text Box 71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13" name="Text Box 71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14" name="Text Box 71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15" name="Text Box 71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16" name="Text Box 71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17" name="Text Box 71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18" name="Text Box 72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19" name="Text Box 72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20" name="Text Box 72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21" name="Text Box 72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22" name="Text Box 72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23" name="Text Box 72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24" name="Text Box 72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25" name="Text Box 72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26" name="Text Box 72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27" name="Text Box 72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28" name="Text Box 73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29" name="Text Box 73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30" name="Text Box 73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31" name="Text Box 73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32" name="Text Box 73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33" name="Text Box 73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34" name="Text Box 73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35" name="Text Box 73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36" name="Text Box 73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37" name="Text Box 73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38" name="Text Box 74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39" name="Text Box 74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40" name="Text Box 74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41" name="Text Box 74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42" name="Text Box 74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43" name="Text Box 74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44" name="Text Box 74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45" name="Text Box 74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46" name="Text Box 74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47" name="Text Box 74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48" name="Text Box 75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49" name="Text Box 75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50" name="Text Box 75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51" name="Text Box 75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52" name="Text Box 75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53" name="Text Box 75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54" name="Text Box 75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55" name="Text Box 75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56" name="Text Box 75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57" name="Text Box 75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58" name="Text Box 76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59" name="Text Box 76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60" name="Text Box 76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61" name="Text Box 76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62" name="Text Box 76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63" name="Text Box 76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64" name="Text Box 76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65" name="Text Box 76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66" name="Text Box 76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67" name="Text Box 76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68" name="Text Box 77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69" name="Text Box 77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70" name="Text Box 38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71" name="Text Box 38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72" name="Text Box 38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73" name="Text Box 39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74" name="Text Box 39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75" name="Text Box 39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76" name="Text Box 39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77" name="Text Box 39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78" name="Text Box 39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79" name="Text Box 39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80" name="Text Box 39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81" name="Text Box 39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82" name="Text Box 39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83" name="Text Box 40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84" name="Text Box 40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85" name="Text Box 40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86" name="Text Box 40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87" name="Text Box 40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88" name="Text Box 40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89" name="Text Box 40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90" name="Text Box 40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91" name="Text Box 40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92" name="Text Box 40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93" name="Text Box 41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94" name="Text Box 41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95" name="Text Box 41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96" name="Text Box 41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97" name="Text Box 41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98" name="Text Box 41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899" name="Text Box 41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00" name="Text Box 41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01" name="Text Box 41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02" name="Text Box 41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03" name="Text Box 42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04" name="Text Box 42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05" name="Text Box 42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06" name="Text Box 42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07" name="Text Box 42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08" name="Text Box 42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09" name="Text Box 42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10" name="Text Box 42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11" name="Text Box 42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12" name="Text Box 42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13" name="Text Box 43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14" name="Text Box 43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15" name="Text Box 43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16" name="Text Box 43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17" name="Text Box 43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18" name="Text Box 43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19" name="Text Box 43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20" name="Text Box 43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21" name="Text Box 43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22" name="Text Box 43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23" name="Text Box 44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24" name="Text Box 44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25" name="Text Box 44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26" name="Text Box 44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27" name="Text Box 44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28" name="Text Box 44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29" name="Text Box 44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30" name="Text Box 44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31" name="Text Box 44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32" name="Text Box 44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33" name="Text Box 45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34" name="Text Box 45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35" name="Text Box 45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36" name="Text Box 45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37" name="Text Box 45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38" name="Text Box 45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39" name="Text Box 45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40" name="Text Box 45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41" name="Text Box 45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42" name="Text Box 45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43" name="Text Box 46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44" name="Text Box 46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45" name="Text Box 46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46" name="Text Box 46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47" name="Text Box 46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48" name="Text Box 46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49" name="Text Box 46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50" name="Text Box 46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51" name="Text Box 46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52" name="Text Box 46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53" name="Text Box 47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54" name="Text Box 47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55" name="Text Box 47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56" name="Text Box 47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57" name="Text Box 47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58" name="Text Box 47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59" name="Text Box 47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60" name="Text Box 47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61" name="Text Box 47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62" name="Text Box 47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63" name="Text Box 48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64" name="Text Box 48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65" name="Text Box 48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66" name="Text Box 48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67" name="Text Box 48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68" name="Text Box 48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69" name="Text Box 48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70" name="Text Box 48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71" name="Text Box 48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72" name="Text Box 48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73" name="Text Box 49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74" name="Text Box 49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75" name="Text Box 49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76" name="Text Box 49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77" name="Text Box 49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78" name="Text Box 49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79" name="Text Box 49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80" name="Text Box 49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81" name="Text Box 49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82" name="Text Box 49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83" name="Text Box 50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84" name="Text Box 50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85" name="Text Box 50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86" name="Text Box 50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87" name="Text Box 50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88" name="Text Box 50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89" name="Text Box 50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90" name="Text Box 50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91" name="Text Box 50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92" name="Text Box 50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93" name="Text Box 51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94" name="Text Box 51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95" name="Text Box 51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96" name="Text Box 51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97" name="Text Box 51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98" name="Text Box 51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7999" name="Text Box 51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00" name="Text Box 51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01" name="Text Box 51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02" name="Text Box 51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03" name="Text Box 52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04" name="Text Box 52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05" name="Text Box 52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06" name="Text Box 52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07" name="Text Box 52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08" name="Text Box 52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09" name="Text Box 52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10" name="Text Box 52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11" name="Text Box 52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12" name="Text Box 52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13" name="Text Box 53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14" name="Text Box 53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15" name="Text Box 53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16" name="Text Box 53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17" name="Text Box 53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18" name="Text Box 53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19" name="Text Box 53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20" name="Text Box 53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21" name="Text Box 53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22" name="Text Box 53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23" name="Text Box 54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24" name="Text Box 54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25" name="Text Box 54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26" name="Text Box 54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27" name="Text Box 54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28" name="Text Box 54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29" name="Text Box 54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30" name="Text Box 54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31" name="Text Box 54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32" name="Text Box 54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33" name="Text Box 55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34" name="Text Box 55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35" name="Text Box 55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36" name="Text Box 55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37" name="Text Box 55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38" name="Text Box 55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39" name="Text Box 55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40" name="Text Box 55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41" name="Text Box 55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42" name="Text Box 55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43" name="Text Box 56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44" name="Text Box 56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45" name="Text Box 56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46" name="Text Box 56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47" name="Text Box 56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48" name="Text Box 56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49" name="Text Box 56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50" name="Text Box 56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51" name="Text Box 56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52" name="Text Box 56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53" name="Text Box 57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54" name="Text Box 57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55" name="Text Box 57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56" name="Text Box 57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57" name="Text Box 57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58" name="Text Box 57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59" name="Text Box 57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60" name="Text Box 57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61" name="Text Box 57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62" name="Text Box 57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63" name="Text Box 58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64" name="Text Box 58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65" name="Text Box 58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66" name="Text Box 58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67" name="Text Box 58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68" name="Text Box 58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69" name="Text Box 58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70" name="Text Box 58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71" name="Text Box 58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72" name="Text Box 58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73" name="Text Box 59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74" name="Text Box 59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75" name="Text Box 59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76" name="Text Box 59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77" name="Text Box 59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78" name="Text Box 59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79" name="Text Box 59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80" name="Text Box 59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81" name="Text Box 59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82" name="Text Box 59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83" name="Text Box 60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84" name="Text Box 60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85" name="Text Box 60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86" name="Text Box 60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87" name="Text Box 60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88" name="Text Box 60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89" name="Text Box 60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90" name="Text Box 60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91" name="Text Box 60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92" name="Text Box 60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93" name="Text Box 61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94" name="Text Box 61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95" name="Text Box 61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96" name="Text Box 61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97" name="Text Box 61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98" name="Text Box 61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099" name="Text Box 61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00" name="Text Box 61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01" name="Text Box 61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02" name="Text Box 61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03" name="Text Box 62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04" name="Text Box 62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05" name="Text Box 62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06" name="Text Box 62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07" name="Text Box 62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08" name="Text Box 62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09" name="Text Box 62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10" name="Text Box 62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11" name="Text Box 62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12" name="Text Box 62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13" name="Text Box 63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14" name="Text Box 63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15" name="Text Box 63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16" name="Text Box 63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17" name="Text Box 63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18" name="Text Box 63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19" name="Text Box 63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20" name="Text Box 63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21" name="Text Box 63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22" name="Text Box 63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23" name="Text Box 64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24" name="Text Box 64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25" name="Text Box 64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26" name="Text Box 64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27" name="Text Box 64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28" name="Text Box 64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29" name="Text Box 64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30" name="Text Box 64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31" name="Text Box 64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32" name="Text Box 64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33" name="Text Box 65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34" name="Text Box 65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35" name="Text Box 65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36" name="Text Box 65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37" name="Text Box 65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38" name="Text Box 65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39" name="Text Box 65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40" name="Text Box 65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41" name="Text Box 65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42" name="Text Box 65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43" name="Text Box 66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44" name="Text Box 66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45" name="Text Box 66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46" name="Text Box 66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47" name="Text Box 66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48" name="Text Box 66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49" name="Text Box 66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50" name="Text Box 66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51" name="Text Box 66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52" name="Text Box 66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53" name="Text Box 67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54" name="Text Box 67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55" name="Text Box 67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56" name="Text Box 67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57" name="Text Box 67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58" name="Text Box 67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59" name="Text Box 67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60" name="Text Box 67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61" name="Text Box 67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62" name="Text Box 67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63" name="Text Box 68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64" name="Text Box 68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65" name="Text Box 68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66" name="Text Box 68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67" name="Text Box 68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68" name="Text Box 68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69" name="Text Box 68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70" name="Text Box 68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71" name="Text Box 68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72" name="Text Box 68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73" name="Text Box 69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74" name="Text Box 69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75" name="Text Box 69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76" name="Text Box 69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77" name="Text Box 69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78" name="Text Box 69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79" name="Text Box 69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80" name="Text Box 69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81" name="Text Box 69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82" name="Text Box 69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83" name="Text Box 70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84" name="Text Box 70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85" name="Text Box 70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86" name="Text Box 70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87" name="Text Box 70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88" name="Text Box 70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89" name="Text Box 70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90" name="Text Box 70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91" name="Text Box 70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92" name="Text Box 70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93" name="Text Box 71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94" name="Text Box 71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95" name="Text Box 71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96" name="Text Box 71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97" name="Text Box 71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98" name="Text Box 71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199" name="Text Box 71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00" name="Text Box 71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01" name="Text Box 71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02" name="Text Box 71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03" name="Text Box 72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04" name="Text Box 72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05" name="Text Box 72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06" name="Text Box 72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07" name="Text Box 72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08" name="Text Box 72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09" name="Text Box 72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10" name="Text Box 72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11" name="Text Box 72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12" name="Text Box 72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13" name="Text Box 73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14" name="Text Box 73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15" name="Text Box 73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16" name="Text Box 73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17" name="Text Box 73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18" name="Text Box 73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19" name="Text Box 73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20" name="Text Box 73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21" name="Text Box 73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22" name="Text Box 73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23" name="Text Box 74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24" name="Text Box 74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25" name="Text Box 74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26" name="Text Box 74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27" name="Text Box 74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28" name="Text Box 74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29" name="Text Box 74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30" name="Text Box 74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31" name="Text Box 74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32" name="Text Box 74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33" name="Text Box 75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34" name="Text Box 75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35" name="Text Box 75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36" name="Text Box 75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37" name="Text Box 75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38" name="Text Box 75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39" name="Text Box 75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40" name="Text Box 75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41" name="Text Box 75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42" name="Text Box 75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43" name="Text Box 76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44" name="Text Box 76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45" name="Text Box 76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46" name="Text Box 76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47" name="Text Box 76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48" name="Text Box 76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49" name="Text Box 76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50" name="Text Box 76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51" name="Text Box 76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52" name="Text Box 76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53" name="Text Box 77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54" name="Text Box 77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55" name="Text Box 77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56" name="Text Box 38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57" name="Text Box 38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58" name="Text Box 38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59" name="Text Box 39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60" name="Text Box 39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61" name="Text Box 39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62" name="Text Box 39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63" name="Text Box 39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64" name="Text Box 39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65" name="Text Box 39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66" name="Text Box 39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67" name="Text Box 39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68" name="Text Box 39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69" name="Text Box 40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70" name="Text Box 40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71" name="Text Box 40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72" name="Text Box 40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73" name="Text Box 40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74" name="Text Box 40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75" name="Text Box 40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76" name="Text Box 40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77" name="Text Box 40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78" name="Text Box 40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79" name="Text Box 41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80" name="Text Box 41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81" name="Text Box 41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82" name="Text Box 41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83" name="Text Box 41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84" name="Text Box 41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85" name="Text Box 41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86" name="Text Box 41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87" name="Text Box 41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88" name="Text Box 41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89" name="Text Box 42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90" name="Text Box 42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91" name="Text Box 42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92" name="Text Box 42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93" name="Text Box 42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94" name="Text Box 42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95" name="Text Box 42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96" name="Text Box 42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97" name="Text Box 42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98" name="Text Box 42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299" name="Text Box 43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00" name="Text Box 43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01" name="Text Box 43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02" name="Text Box 43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03" name="Text Box 43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04" name="Text Box 43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05" name="Text Box 43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06" name="Text Box 43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07" name="Text Box 43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08" name="Text Box 43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09" name="Text Box 44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10" name="Text Box 44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11" name="Text Box 44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12" name="Text Box 44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13" name="Text Box 44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14" name="Text Box 44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15" name="Text Box 44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16" name="Text Box 44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17" name="Text Box 44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18" name="Text Box 44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19" name="Text Box 45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20" name="Text Box 45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21" name="Text Box 45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22" name="Text Box 45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23" name="Text Box 45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24" name="Text Box 45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25" name="Text Box 45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26" name="Text Box 45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27" name="Text Box 45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28" name="Text Box 45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29" name="Text Box 46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30" name="Text Box 46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31" name="Text Box 46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32" name="Text Box 46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33" name="Text Box 46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34" name="Text Box 46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35" name="Text Box 46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36" name="Text Box 46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37" name="Text Box 46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38" name="Text Box 46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39" name="Text Box 47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40" name="Text Box 47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41" name="Text Box 47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42" name="Text Box 47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43" name="Text Box 47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44" name="Text Box 47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45" name="Text Box 47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46" name="Text Box 47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47" name="Text Box 47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48" name="Text Box 47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49" name="Text Box 48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50" name="Text Box 48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51" name="Text Box 48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52" name="Text Box 48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53" name="Text Box 48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54" name="Text Box 48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55" name="Text Box 48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56" name="Text Box 48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57" name="Text Box 48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58" name="Text Box 48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59" name="Text Box 49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60" name="Text Box 49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61" name="Text Box 49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62" name="Text Box 49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63" name="Text Box 49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64" name="Text Box 49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65" name="Text Box 49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66" name="Text Box 49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67" name="Text Box 49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68" name="Text Box 49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69" name="Text Box 50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70" name="Text Box 50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71" name="Text Box 50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72" name="Text Box 50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73" name="Text Box 50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74" name="Text Box 50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75" name="Text Box 50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76" name="Text Box 50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77" name="Text Box 50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78" name="Text Box 50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79" name="Text Box 51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80" name="Text Box 51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81" name="Text Box 51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82" name="Text Box 51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83" name="Text Box 51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84" name="Text Box 51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85" name="Text Box 51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86" name="Text Box 51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87" name="Text Box 51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88" name="Text Box 51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89" name="Text Box 52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90" name="Text Box 52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91" name="Text Box 52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92" name="Text Box 52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93" name="Text Box 52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94" name="Text Box 52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95" name="Text Box 52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96" name="Text Box 52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97" name="Text Box 52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98" name="Text Box 52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399" name="Text Box 53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00" name="Text Box 53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01" name="Text Box 53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02" name="Text Box 53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03" name="Text Box 53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04" name="Text Box 53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05" name="Text Box 53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06" name="Text Box 53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07" name="Text Box 53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08" name="Text Box 53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09" name="Text Box 54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10" name="Text Box 54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11" name="Text Box 54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12" name="Text Box 54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13" name="Text Box 54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14" name="Text Box 54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15" name="Text Box 54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16" name="Text Box 54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17" name="Text Box 54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18" name="Text Box 54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19" name="Text Box 55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20" name="Text Box 55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21" name="Text Box 55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22" name="Text Box 55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23" name="Text Box 55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24" name="Text Box 55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25" name="Text Box 55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26" name="Text Box 55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27" name="Text Box 55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28" name="Text Box 55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29" name="Text Box 56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30" name="Text Box 56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31" name="Text Box 56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32" name="Text Box 56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33" name="Text Box 56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34" name="Text Box 56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35" name="Text Box 56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36" name="Text Box 56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37" name="Text Box 56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38" name="Text Box 56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39" name="Text Box 57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40" name="Text Box 57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41" name="Text Box 57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42" name="Text Box 57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43" name="Text Box 57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44" name="Text Box 57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45" name="Text Box 57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46" name="Text Box 57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47" name="Text Box 57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48" name="Text Box 57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49" name="Text Box 58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50" name="Text Box 58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51" name="Text Box 58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52" name="Text Box 58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53" name="Text Box 58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54" name="Text Box 58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55" name="Text Box 58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56" name="Text Box 58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57" name="Text Box 58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58" name="Text Box 58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59" name="Text Box 59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60" name="Text Box 59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61" name="Text Box 59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62" name="Text Box 59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63" name="Text Box 59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64" name="Text Box 59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65" name="Text Box 59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66" name="Text Box 59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67" name="Text Box 59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68" name="Text Box 59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69" name="Text Box 60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70" name="Text Box 60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71" name="Text Box 60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72" name="Text Box 60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73" name="Text Box 60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74" name="Text Box 60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75" name="Text Box 60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76" name="Text Box 60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77" name="Text Box 60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78" name="Text Box 60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79" name="Text Box 61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80" name="Text Box 61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81" name="Text Box 61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82" name="Text Box 61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83" name="Text Box 61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84" name="Text Box 61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85" name="Text Box 61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86" name="Text Box 61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87" name="Text Box 61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88" name="Text Box 61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89" name="Text Box 62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90" name="Text Box 62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91" name="Text Box 62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92" name="Text Box 62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93" name="Text Box 62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94" name="Text Box 62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95" name="Text Box 62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96" name="Text Box 62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97" name="Text Box 62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98" name="Text Box 62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499" name="Text Box 63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00" name="Text Box 63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01" name="Text Box 63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02" name="Text Box 63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03" name="Text Box 63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04" name="Text Box 63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05" name="Text Box 63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06" name="Text Box 63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07" name="Text Box 63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08" name="Text Box 63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09" name="Text Box 64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10" name="Text Box 64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11" name="Text Box 64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12" name="Text Box 64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13" name="Text Box 64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14" name="Text Box 64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15" name="Text Box 64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16" name="Text Box 64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17" name="Text Box 64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18" name="Text Box 64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19" name="Text Box 65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20" name="Text Box 65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21" name="Text Box 65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22" name="Text Box 65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23" name="Text Box 65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24" name="Text Box 65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25" name="Text Box 65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26" name="Text Box 65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27" name="Text Box 65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28" name="Text Box 65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29" name="Text Box 66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30" name="Text Box 66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31" name="Text Box 66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32" name="Text Box 66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33" name="Text Box 66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34" name="Text Box 66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35" name="Text Box 66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36" name="Text Box 66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37" name="Text Box 66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38" name="Text Box 66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39" name="Text Box 67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40" name="Text Box 67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41" name="Text Box 67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42" name="Text Box 67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43" name="Text Box 67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44" name="Text Box 67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45" name="Text Box 67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46" name="Text Box 67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47" name="Text Box 67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48" name="Text Box 67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49" name="Text Box 68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50" name="Text Box 68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51" name="Text Box 68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52" name="Text Box 68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53" name="Text Box 68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54" name="Text Box 68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55" name="Text Box 68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56" name="Text Box 68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57" name="Text Box 68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58" name="Text Box 68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59" name="Text Box 69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60" name="Text Box 69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61" name="Text Box 69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62" name="Text Box 69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63" name="Text Box 69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64" name="Text Box 69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65" name="Text Box 69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66" name="Text Box 69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67" name="Text Box 69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68" name="Text Box 69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69" name="Text Box 70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70" name="Text Box 70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71" name="Text Box 70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72" name="Text Box 70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73" name="Text Box 70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74" name="Text Box 70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75" name="Text Box 70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76" name="Text Box 70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77" name="Text Box 70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78" name="Text Box 70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79" name="Text Box 71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80" name="Text Box 71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81" name="Text Box 71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82" name="Text Box 71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83" name="Text Box 71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84" name="Text Box 71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85" name="Text Box 71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86" name="Text Box 71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87" name="Text Box 71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88" name="Text Box 71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89" name="Text Box 72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90" name="Text Box 72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91" name="Text Box 72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92" name="Text Box 72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93" name="Text Box 72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94" name="Text Box 72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95" name="Text Box 72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96" name="Text Box 72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97" name="Text Box 72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98" name="Text Box 72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599" name="Text Box 73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600" name="Text Box 73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601" name="Text Box 73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602" name="Text Box 73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603" name="Text Box 73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604" name="Text Box 73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605" name="Text Box 73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606" name="Text Box 73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607" name="Text Box 73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608" name="Text Box 73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609" name="Text Box 74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610" name="Text Box 74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611" name="Text Box 74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612" name="Text Box 74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613" name="Text Box 74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614" name="Text Box 74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615" name="Text Box 74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616" name="Text Box 74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617" name="Text Box 74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618" name="Text Box 74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619" name="Text Box 75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620" name="Text Box 75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621" name="Text Box 75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622" name="Text Box 75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623" name="Text Box 75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624" name="Text Box 75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625" name="Text Box 75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626" name="Text Box 75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627" name="Text Box 75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628" name="Text Box 75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629" name="Text Box 76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630" name="Text Box 76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631" name="Text Box 762"/>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632" name="Text Box 763"/>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633" name="Text Box 764"/>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634" name="Text Box 765"/>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635" name="Text Box 766"/>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636" name="Text Box 767"/>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637" name="Text Box 768"/>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638" name="Text Box 769"/>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639" name="Text Box 770"/>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0</xdr:colOff>
      <xdr:row>696</xdr:row>
      <xdr:rowOff>0</xdr:rowOff>
    </xdr:from>
    <xdr:ext cx="104775" cy="66675"/>
    <xdr:sp macro="" textlink="" fLocksText="0">
      <xdr:nvSpPr>
        <xdr:cNvPr id="18640" name="Text Box 771"/>
        <xdr:cNvSpPr txBox="1">
          <a:spLocks noChangeArrowheads="1"/>
        </xdr:cNvSpPr>
      </xdr:nvSpPr>
      <xdr:spPr bwMode="auto">
        <a:xfrm>
          <a:off x="480060" y="383583180"/>
          <a:ext cx="1047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oneCellAnchor>
  <xdr:oneCellAnchor>
    <xdr:from>
      <xdr:col>1</xdr:col>
      <xdr:colOff>209550</xdr:colOff>
      <xdr:row>696</xdr:row>
      <xdr:rowOff>0</xdr:rowOff>
    </xdr:from>
    <xdr:ext cx="114300" cy="514350"/>
    <xdr:sp macro="" textlink="">
      <xdr:nvSpPr>
        <xdr:cNvPr id="18641" name="Text Box 772"/>
        <xdr:cNvSpPr txBox="1">
          <a:spLocks noChangeArrowheads="1"/>
        </xdr:cNvSpPr>
      </xdr:nvSpPr>
      <xdr:spPr bwMode="auto">
        <a:xfrm>
          <a:off x="689610" y="383583180"/>
          <a:ext cx="114300" cy="514350"/>
        </a:xfrm>
        <a:prstGeom prst="rect">
          <a:avLst/>
        </a:prstGeom>
        <a:noFill/>
        <a:ln w="9525">
          <a:noFill/>
          <a:miter lim="800000"/>
          <a:headEnd/>
          <a:tailEnd/>
        </a:ln>
      </xdr:spPr>
    </xdr:sp>
    <xdr:clientData/>
  </xdr:oneCellAnchor>
  <xdr:oneCellAnchor>
    <xdr:from>
      <xdr:col>1</xdr:col>
      <xdr:colOff>209550</xdr:colOff>
      <xdr:row>696</xdr:row>
      <xdr:rowOff>0</xdr:rowOff>
    </xdr:from>
    <xdr:ext cx="114300" cy="310586"/>
    <xdr:sp macro="" textlink="">
      <xdr:nvSpPr>
        <xdr:cNvPr id="18642" name="Text Box 772"/>
        <xdr:cNvSpPr txBox="1">
          <a:spLocks noChangeArrowheads="1"/>
        </xdr:cNvSpPr>
      </xdr:nvSpPr>
      <xdr:spPr bwMode="auto">
        <a:xfrm>
          <a:off x="689610" y="383583180"/>
          <a:ext cx="114300" cy="310586"/>
        </a:xfrm>
        <a:prstGeom prst="rect">
          <a:avLst/>
        </a:prstGeom>
        <a:noFill/>
        <a:ln w="9525">
          <a:noFill/>
          <a:miter lim="800000"/>
          <a:headEnd/>
          <a:tailEnd/>
        </a:ln>
      </xdr:spPr>
    </xdr:sp>
    <xdr:clientData/>
  </xdr:oneCellAnchor>
  <xdr:oneCellAnchor>
    <xdr:from>
      <xdr:col>1</xdr:col>
      <xdr:colOff>209550</xdr:colOff>
      <xdr:row>696</xdr:row>
      <xdr:rowOff>0</xdr:rowOff>
    </xdr:from>
    <xdr:ext cx="114300" cy="514350"/>
    <xdr:sp macro="" textlink="">
      <xdr:nvSpPr>
        <xdr:cNvPr id="18643" name="Text Box 772"/>
        <xdr:cNvSpPr txBox="1">
          <a:spLocks noChangeArrowheads="1"/>
        </xdr:cNvSpPr>
      </xdr:nvSpPr>
      <xdr:spPr bwMode="auto">
        <a:xfrm>
          <a:off x="689610" y="383583180"/>
          <a:ext cx="114300" cy="514350"/>
        </a:xfrm>
        <a:prstGeom prst="rect">
          <a:avLst/>
        </a:prstGeom>
        <a:noFill/>
        <a:ln w="9525">
          <a:noFill/>
          <a:miter lim="800000"/>
          <a:headEnd/>
          <a:tailEnd/>
        </a:ln>
      </xdr:spPr>
    </xdr:sp>
    <xdr:clientData/>
  </xdr:oneCellAnchor>
  <xdr:oneCellAnchor>
    <xdr:from>
      <xdr:col>1</xdr:col>
      <xdr:colOff>209550</xdr:colOff>
      <xdr:row>695</xdr:row>
      <xdr:rowOff>0</xdr:rowOff>
    </xdr:from>
    <xdr:ext cx="114300" cy="962026"/>
    <xdr:sp macro="" textlink="">
      <xdr:nvSpPr>
        <xdr:cNvPr id="18644" name="Text Box 772"/>
        <xdr:cNvSpPr txBox="1">
          <a:spLocks noChangeArrowheads="1"/>
        </xdr:cNvSpPr>
      </xdr:nvSpPr>
      <xdr:spPr bwMode="auto">
        <a:xfrm>
          <a:off x="689610" y="383301240"/>
          <a:ext cx="114300" cy="962026"/>
        </a:xfrm>
        <a:prstGeom prst="rect">
          <a:avLst/>
        </a:prstGeom>
        <a:noFill/>
        <a:ln w="9525">
          <a:noFill/>
          <a:miter lim="800000"/>
          <a:headEnd/>
          <a:tailEnd/>
        </a:ln>
      </xdr:spPr>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nvestinpavlodar.kz/"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56"/>
  <sheetViews>
    <sheetView tabSelected="1" view="pageBreakPreview" topLeftCell="A755" zoomScale="75" zoomScaleNormal="100" zoomScaleSheetLayoutView="75" zoomScalePageLayoutView="40" workbookViewId="0">
      <selection activeCell="B755" sqref="B755"/>
    </sheetView>
  </sheetViews>
  <sheetFormatPr defaultColWidth="9.28515625" defaultRowHeight="15.75"/>
  <cols>
    <col min="1" max="1" width="7" style="197" customWidth="1"/>
    <col min="2" max="2" width="49" style="1" customWidth="1"/>
    <col min="3" max="3" width="8.7109375" style="197" customWidth="1"/>
    <col min="4" max="4" width="18.140625" style="197" customWidth="1"/>
    <col min="5" max="5" width="17.42578125" style="197" customWidth="1"/>
    <col min="6" max="6" width="13.28515625" style="197" customWidth="1"/>
    <col min="7" max="7" width="14" style="197" customWidth="1"/>
    <col min="8" max="8" width="13.7109375" style="197" customWidth="1"/>
    <col min="9" max="9" width="11.140625" style="197" customWidth="1"/>
    <col min="10" max="10" width="14.5703125" style="7" customWidth="1"/>
    <col min="11" max="11" width="89.42578125" style="44" customWidth="1"/>
    <col min="12" max="16384" width="9.28515625" style="1"/>
  </cols>
  <sheetData>
    <row r="1" spans="1:11" ht="18.75">
      <c r="A1" s="301" t="s">
        <v>0</v>
      </c>
      <c r="B1" s="301"/>
      <c r="C1" s="301"/>
      <c r="D1" s="301"/>
      <c r="E1" s="301"/>
      <c r="F1" s="301"/>
      <c r="G1" s="301"/>
      <c r="H1" s="301"/>
      <c r="I1" s="301"/>
      <c r="J1" s="301"/>
      <c r="K1" s="301"/>
    </row>
    <row r="2" spans="1:11" ht="18.75">
      <c r="A2" s="301" t="s">
        <v>1</v>
      </c>
      <c r="B2" s="301"/>
      <c r="C2" s="301"/>
      <c r="D2" s="301"/>
      <c r="E2" s="301"/>
      <c r="F2" s="301"/>
      <c r="G2" s="301"/>
      <c r="H2" s="301"/>
      <c r="I2" s="301"/>
      <c r="J2" s="301"/>
      <c r="K2" s="301"/>
    </row>
    <row r="3" spans="1:11" ht="18.75">
      <c r="A3" s="178"/>
      <c r="B3" s="76"/>
      <c r="C3" s="214"/>
      <c r="D3" s="214"/>
      <c r="E3" s="178"/>
      <c r="F3" s="178"/>
      <c r="G3" s="178"/>
      <c r="H3" s="178"/>
      <c r="I3" s="302"/>
      <c r="J3" s="302"/>
      <c r="K3" s="77"/>
    </row>
    <row r="4" spans="1:11" ht="18.75">
      <c r="A4" s="178"/>
      <c r="B4" s="76" t="s">
        <v>2</v>
      </c>
      <c r="C4" s="214"/>
      <c r="D4" s="214"/>
      <c r="E4" s="178"/>
      <c r="F4" s="178"/>
      <c r="G4" s="178"/>
      <c r="H4" s="178"/>
      <c r="I4" s="302"/>
      <c r="J4" s="302"/>
      <c r="K4" s="77"/>
    </row>
    <row r="5" spans="1:11" ht="18.75">
      <c r="A5" s="178"/>
      <c r="B5" s="178" t="s">
        <v>1300</v>
      </c>
      <c r="C5" s="214"/>
      <c r="D5" s="214"/>
      <c r="E5" s="178"/>
      <c r="F5" s="178"/>
      <c r="G5" s="178"/>
      <c r="H5" s="178"/>
      <c r="I5" s="214"/>
      <c r="J5" s="214"/>
      <c r="K5" s="77"/>
    </row>
    <row r="6" spans="1:11" ht="18.75">
      <c r="A6" s="178"/>
      <c r="B6" s="76" t="s">
        <v>956</v>
      </c>
      <c r="C6" s="214"/>
      <c r="D6" s="214"/>
      <c r="E6" s="178"/>
      <c r="F6" s="178"/>
      <c r="G6" s="178"/>
      <c r="H6" s="178"/>
      <c r="I6" s="178"/>
      <c r="J6" s="214"/>
      <c r="K6" s="77"/>
    </row>
    <row r="7" spans="1:11" ht="18.75">
      <c r="A7" s="178"/>
      <c r="B7" s="76"/>
      <c r="C7" s="214"/>
      <c r="D7" s="214"/>
      <c r="E7" s="178"/>
      <c r="F7" s="178"/>
      <c r="G7" s="178"/>
      <c r="H7" s="178"/>
      <c r="I7" s="178"/>
      <c r="J7" s="214"/>
      <c r="K7" s="77"/>
    </row>
    <row r="8" spans="1:11" ht="18.75">
      <c r="A8" s="301" t="s">
        <v>3</v>
      </c>
      <c r="B8" s="301"/>
      <c r="C8" s="301"/>
      <c r="D8" s="301"/>
      <c r="E8" s="301"/>
      <c r="F8" s="301"/>
      <c r="G8" s="301"/>
      <c r="H8" s="301"/>
      <c r="I8" s="301"/>
      <c r="J8" s="301"/>
      <c r="K8" s="301"/>
    </row>
    <row r="9" spans="1:11">
      <c r="A9" s="179"/>
      <c r="B9" s="78"/>
      <c r="C9" s="179"/>
      <c r="D9" s="179"/>
      <c r="E9" s="179"/>
      <c r="F9" s="179"/>
      <c r="G9" s="179"/>
      <c r="H9" s="179"/>
      <c r="I9" s="179"/>
      <c r="J9" s="79"/>
      <c r="K9" s="80"/>
    </row>
    <row r="10" spans="1:11" ht="15.6" customHeight="1">
      <c r="A10" s="304" t="s">
        <v>4</v>
      </c>
      <c r="B10" s="305" t="s">
        <v>5</v>
      </c>
      <c r="C10" s="299" t="s">
        <v>738</v>
      </c>
      <c r="D10" s="299" t="s">
        <v>6</v>
      </c>
      <c r="E10" s="299" t="s">
        <v>736</v>
      </c>
      <c r="F10" s="299" t="s">
        <v>726</v>
      </c>
      <c r="G10" s="299"/>
      <c r="H10" s="299"/>
      <c r="I10" s="299" t="s">
        <v>737</v>
      </c>
      <c r="J10" s="299" t="s">
        <v>7</v>
      </c>
      <c r="K10" s="299" t="s">
        <v>8</v>
      </c>
    </row>
    <row r="11" spans="1:11" ht="75.599999999999994" customHeight="1">
      <c r="A11" s="304"/>
      <c r="B11" s="305"/>
      <c r="C11" s="299"/>
      <c r="D11" s="299"/>
      <c r="E11" s="299"/>
      <c r="F11" s="81" t="s">
        <v>9</v>
      </c>
      <c r="G11" s="81" t="s">
        <v>10</v>
      </c>
      <c r="H11" s="81" t="s">
        <v>11</v>
      </c>
      <c r="I11" s="299"/>
      <c r="J11" s="299"/>
      <c r="K11" s="299"/>
    </row>
    <row r="12" spans="1:11" s="276" customFormat="1" ht="13.5" customHeight="1">
      <c r="A12" s="275">
        <v>1</v>
      </c>
      <c r="B12" s="275">
        <v>2</v>
      </c>
      <c r="C12" s="275">
        <v>3</v>
      </c>
      <c r="D12" s="275">
        <v>4</v>
      </c>
      <c r="E12" s="275">
        <v>5</v>
      </c>
      <c r="F12" s="275">
        <v>6</v>
      </c>
      <c r="G12" s="275">
        <v>7</v>
      </c>
      <c r="H12" s="275">
        <v>8</v>
      </c>
      <c r="I12" s="275">
        <v>9</v>
      </c>
      <c r="J12" s="275">
        <v>10</v>
      </c>
      <c r="K12" s="275">
        <v>11</v>
      </c>
    </row>
    <row r="13" spans="1:11" s="2" customFormat="1" ht="18.75">
      <c r="A13" s="180"/>
      <c r="B13" s="82" t="s">
        <v>12</v>
      </c>
      <c r="C13" s="198"/>
      <c r="D13" s="198"/>
      <c r="E13" s="198"/>
      <c r="F13" s="198"/>
      <c r="G13" s="198"/>
      <c r="H13" s="198"/>
      <c r="I13" s="198"/>
      <c r="J13" s="83"/>
      <c r="K13" s="43"/>
    </row>
    <row r="14" spans="1:11" s="2" customFormat="1" ht="18.75">
      <c r="A14" s="85"/>
      <c r="B14" s="84" t="s">
        <v>13</v>
      </c>
      <c r="C14" s="85" t="s">
        <v>727</v>
      </c>
      <c r="D14" s="85"/>
      <c r="E14" s="85"/>
      <c r="F14" s="85"/>
      <c r="G14" s="85"/>
      <c r="H14" s="85"/>
      <c r="I14" s="85"/>
      <c r="J14" s="85"/>
      <c r="K14" s="43"/>
    </row>
    <row r="15" spans="1:11" s="2" customFormat="1" ht="18.75">
      <c r="A15" s="85"/>
      <c r="B15" s="84" t="s">
        <v>14</v>
      </c>
      <c r="C15" s="85"/>
      <c r="D15" s="85"/>
      <c r="E15" s="85"/>
      <c r="F15" s="85"/>
      <c r="G15" s="85"/>
      <c r="H15" s="85"/>
      <c r="I15" s="85"/>
      <c r="J15" s="85"/>
      <c r="K15" s="43"/>
    </row>
    <row r="16" spans="1:11" s="2" customFormat="1" ht="18.75">
      <c r="A16" s="85"/>
      <c r="B16" s="303" t="s">
        <v>15</v>
      </c>
      <c r="C16" s="303"/>
      <c r="D16" s="303"/>
      <c r="E16" s="303"/>
      <c r="F16" s="303"/>
      <c r="G16" s="303"/>
      <c r="H16" s="303"/>
      <c r="I16" s="303"/>
      <c r="J16" s="303"/>
      <c r="K16" s="43"/>
    </row>
    <row r="17" spans="1:11" s="36" customFormat="1" ht="56.25">
      <c r="A17" s="175">
        <v>1</v>
      </c>
      <c r="B17" s="86" t="s">
        <v>730</v>
      </c>
      <c r="C17" s="175" t="s">
        <v>727</v>
      </c>
      <c r="D17" s="126" t="s">
        <v>725</v>
      </c>
      <c r="E17" s="175" t="s">
        <v>16</v>
      </c>
      <c r="F17" s="175">
        <v>101.6</v>
      </c>
      <c r="G17" s="175">
        <v>101.2</v>
      </c>
      <c r="H17" s="56" t="s">
        <v>1303</v>
      </c>
      <c r="I17" s="175" t="s">
        <v>20</v>
      </c>
      <c r="J17" s="175" t="s">
        <v>20</v>
      </c>
      <c r="K17" s="87" t="s">
        <v>1380</v>
      </c>
    </row>
    <row r="18" spans="1:11" s="36" customFormat="1" ht="56.25">
      <c r="A18" s="175">
        <v>2</v>
      </c>
      <c r="B18" s="86" t="s">
        <v>731</v>
      </c>
      <c r="C18" s="126" t="s">
        <v>728</v>
      </c>
      <c r="D18" s="126" t="s">
        <v>725</v>
      </c>
      <c r="E18" s="175" t="s">
        <v>16</v>
      </c>
      <c r="F18" s="121">
        <v>2448</v>
      </c>
      <c r="G18" s="175">
        <v>2382.6</v>
      </c>
      <c r="H18" s="56" t="s">
        <v>1304</v>
      </c>
      <c r="I18" s="175" t="s">
        <v>20</v>
      </c>
      <c r="J18" s="175" t="s">
        <v>20</v>
      </c>
      <c r="K18" s="87" t="s">
        <v>1372</v>
      </c>
    </row>
    <row r="19" spans="1:11" s="36" customFormat="1" ht="56.25">
      <c r="A19" s="175">
        <v>3</v>
      </c>
      <c r="B19" s="86" t="s">
        <v>732</v>
      </c>
      <c r="C19" s="175" t="s">
        <v>727</v>
      </c>
      <c r="D19" s="126" t="s">
        <v>812</v>
      </c>
      <c r="E19" s="126" t="s">
        <v>17</v>
      </c>
      <c r="F19" s="175">
        <v>106.9</v>
      </c>
      <c r="G19" s="175">
        <v>112.8</v>
      </c>
      <c r="H19" s="175">
        <v>115.8</v>
      </c>
      <c r="I19" s="175" t="s">
        <v>20</v>
      </c>
      <c r="J19" s="175" t="s">
        <v>20</v>
      </c>
      <c r="K19" s="88" t="s">
        <v>987</v>
      </c>
    </row>
    <row r="20" spans="1:11" s="2" customFormat="1" ht="18" customHeight="1">
      <c r="A20" s="175"/>
      <c r="B20" s="89" t="s">
        <v>18</v>
      </c>
      <c r="C20" s="85"/>
      <c r="D20" s="85"/>
      <c r="E20" s="85"/>
      <c r="F20" s="85"/>
      <c r="G20" s="85"/>
      <c r="H20" s="85"/>
      <c r="I20" s="85"/>
      <c r="J20" s="85"/>
      <c r="K20" s="43"/>
    </row>
    <row r="21" spans="1:11" s="2" customFormat="1" ht="100.5" customHeight="1">
      <c r="A21" s="175">
        <v>1</v>
      </c>
      <c r="B21" s="90" t="s">
        <v>19</v>
      </c>
      <c r="C21" s="175" t="s">
        <v>20</v>
      </c>
      <c r="D21" s="126" t="s">
        <v>20</v>
      </c>
      <c r="E21" s="175" t="s">
        <v>21</v>
      </c>
      <c r="F21" s="279" t="s">
        <v>787</v>
      </c>
      <c r="G21" s="279"/>
      <c r="H21" s="279"/>
      <c r="I21" s="279"/>
      <c r="J21" s="279"/>
      <c r="K21" s="91" t="s">
        <v>988</v>
      </c>
    </row>
    <row r="22" spans="1:11" s="2" customFormat="1" ht="56.25">
      <c r="A22" s="175">
        <v>2</v>
      </c>
      <c r="B22" s="90" t="s">
        <v>22</v>
      </c>
      <c r="C22" s="175" t="s">
        <v>20</v>
      </c>
      <c r="D22" s="126" t="s">
        <v>20</v>
      </c>
      <c r="E22" s="126" t="s">
        <v>23</v>
      </c>
      <c r="F22" s="279" t="s">
        <v>787</v>
      </c>
      <c r="G22" s="279"/>
      <c r="H22" s="279"/>
      <c r="I22" s="279"/>
      <c r="J22" s="279"/>
      <c r="K22" s="91" t="s">
        <v>989</v>
      </c>
    </row>
    <row r="23" spans="1:11" s="2" customFormat="1" ht="75">
      <c r="A23" s="175">
        <v>3</v>
      </c>
      <c r="B23" s="90" t="s">
        <v>24</v>
      </c>
      <c r="C23" s="175" t="s">
        <v>20</v>
      </c>
      <c r="D23" s="126" t="s">
        <v>20</v>
      </c>
      <c r="E23" s="126" t="s">
        <v>25</v>
      </c>
      <c r="F23" s="126" t="s">
        <v>43</v>
      </c>
      <c r="G23" s="279" t="s">
        <v>787</v>
      </c>
      <c r="H23" s="279"/>
      <c r="I23" s="279"/>
      <c r="J23" s="279"/>
      <c r="K23" s="90" t="s">
        <v>1163</v>
      </c>
    </row>
    <row r="24" spans="1:11" s="2" customFormat="1" ht="18.75">
      <c r="A24" s="175"/>
      <c r="B24" s="89" t="s">
        <v>26</v>
      </c>
      <c r="C24" s="175"/>
      <c r="D24" s="126"/>
      <c r="E24" s="175"/>
      <c r="F24" s="175"/>
      <c r="G24" s="175"/>
      <c r="H24" s="175"/>
      <c r="I24" s="175"/>
      <c r="J24" s="175"/>
      <c r="K24" s="43"/>
    </row>
    <row r="25" spans="1:11" s="2" customFormat="1" ht="18.75">
      <c r="A25" s="181"/>
      <c r="B25" s="89" t="s">
        <v>27</v>
      </c>
      <c r="C25" s="85"/>
      <c r="D25" s="85"/>
      <c r="E25" s="85"/>
      <c r="F25" s="85"/>
      <c r="G25" s="85"/>
      <c r="H25" s="85"/>
      <c r="I25" s="85"/>
      <c r="J25" s="85"/>
      <c r="K25" s="43"/>
    </row>
    <row r="26" spans="1:11" s="2" customFormat="1" ht="18.75">
      <c r="A26" s="85"/>
      <c r="B26" s="89" t="s">
        <v>15</v>
      </c>
      <c r="C26" s="85"/>
      <c r="D26" s="85"/>
      <c r="E26" s="85"/>
      <c r="F26" s="85"/>
      <c r="G26" s="85"/>
      <c r="H26" s="85"/>
      <c r="I26" s="85"/>
      <c r="J26" s="85"/>
      <c r="K26" s="43"/>
    </row>
    <row r="27" spans="1:11" s="36" customFormat="1" ht="104.25" customHeight="1">
      <c r="A27" s="175">
        <v>1</v>
      </c>
      <c r="B27" s="86" t="s">
        <v>733</v>
      </c>
      <c r="C27" s="126" t="s">
        <v>741</v>
      </c>
      <c r="D27" s="126" t="s">
        <v>725</v>
      </c>
      <c r="E27" s="175" t="s">
        <v>28</v>
      </c>
      <c r="F27" s="199">
        <v>104.7</v>
      </c>
      <c r="G27" s="199">
        <v>101</v>
      </c>
      <c r="H27" s="126" t="s">
        <v>1305</v>
      </c>
      <c r="I27" s="175" t="s">
        <v>20</v>
      </c>
      <c r="J27" s="175" t="s">
        <v>20</v>
      </c>
      <c r="K27" s="92" t="s">
        <v>990</v>
      </c>
    </row>
    <row r="28" spans="1:11" s="36" customFormat="1" ht="174.75" customHeight="1">
      <c r="A28" s="175">
        <v>2</v>
      </c>
      <c r="B28" s="86" t="s">
        <v>29</v>
      </c>
      <c r="C28" s="126" t="s">
        <v>729</v>
      </c>
      <c r="D28" s="126" t="s">
        <v>1353</v>
      </c>
      <c r="E28" s="175" t="s">
        <v>28</v>
      </c>
      <c r="F28" s="199">
        <v>35</v>
      </c>
      <c r="G28" s="199">
        <v>35</v>
      </c>
      <c r="H28" s="93" t="s">
        <v>1306</v>
      </c>
      <c r="I28" s="175" t="s">
        <v>20</v>
      </c>
      <c r="J28" s="175" t="s">
        <v>20</v>
      </c>
      <c r="K28" s="264" t="s">
        <v>1301</v>
      </c>
    </row>
    <row r="29" spans="1:11" s="36" customFormat="1" ht="133.5" customHeight="1">
      <c r="A29" s="175">
        <v>3</v>
      </c>
      <c r="B29" s="86" t="s">
        <v>30</v>
      </c>
      <c r="C29" s="126" t="s">
        <v>727</v>
      </c>
      <c r="D29" s="254" t="s">
        <v>1353</v>
      </c>
      <c r="E29" s="175" t="s">
        <v>28</v>
      </c>
      <c r="F29" s="199" t="s">
        <v>43</v>
      </c>
      <c r="G29" s="175">
        <v>90.7</v>
      </c>
      <c r="H29" s="93" t="s">
        <v>1232</v>
      </c>
      <c r="I29" s="175" t="s">
        <v>20</v>
      </c>
      <c r="J29" s="175" t="s">
        <v>20</v>
      </c>
      <c r="K29" s="177" t="s">
        <v>1373</v>
      </c>
    </row>
    <row r="30" spans="1:11" s="36" customFormat="1" ht="285" customHeight="1">
      <c r="A30" s="175">
        <v>4</v>
      </c>
      <c r="B30" s="86" t="s">
        <v>31</v>
      </c>
      <c r="C30" s="126" t="s">
        <v>727</v>
      </c>
      <c r="D30" s="254" t="s">
        <v>1353</v>
      </c>
      <c r="E30" s="175" t="s">
        <v>28</v>
      </c>
      <c r="F30" s="199" t="s">
        <v>43</v>
      </c>
      <c r="G30" s="199">
        <v>101</v>
      </c>
      <c r="H30" s="93" t="s">
        <v>1307</v>
      </c>
      <c r="I30" s="175" t="s">
        <v>20</v>
      </c>
      <c r="J30" s="175" t="s">
        <v>20</v>
      </c>
      <c r="K30" s="176" t="s">
        <v>1302</v>
      </c>
    </row>
    <row r="31" spans="1:11" s="36" customFormat="1" ht="120" customHeight="1">
      <c r="A31" s="175">
        <v>5</v>
      </c>
      <c r="B31" s="94" t="s">
        <v>32</v>
      </c>
      <c r="C31" s="126" t="s">
        <v>727</v>
      </c>
      <c r="D31" s="254" t="s">
        <v>1353</v>
      </c>
      <c r="E31" s="175" t="s">
        <v>28</v>
      </c>
      <c r="F31" s="199">
        <v>84</v>
      </c>
      <c r="G31" s="199">
        <v>79</v>
      </c>
      <c r="H31" s="127" t="s">
        <v>1308</v>
      </c>
      <c r="I31" s="175" t="s">
        <v>20</v>
      </c>
      <c r="J31" s="175" t="s">
        <v>20</v>
      </c>
      <c r="K31" s="256" t="s">
        <v>1374</v>
      </c>
    </row>
    <row r="32" spans="1:11" s="2" customFormat="1" ht="18" customHeight="1">
      <c r="A32" s="182"/>
      <c r="B32" s="95" t="s">
        <v>18</v>
      </c>
      <c r="C32" s="120"/>
      <c r="D32" s="120"/>
      <c r="E32" s="120"/>
      <c r="F32" s="200"/>
      <c r="G32" s="120"/>
      <c r="H32" s="120"/>
      <c r="I32" s="120"/>
      <c r="J32" s="120"/>
      <c r="K32" s="43"/>
    </row>
    <row r="33" spans="1:11" s="36" customFormat="1" ht="152.25" customHeight="1">
      <c r="A33" s="175">
        <v>1</v>
      </c>
      <c r="B33" s="86" t="s">
        <v>986</v>
      </c>
      <c r="C33" s="175" t="s">
        <v>20</v>
      </c>
      <c r="D33" s="175" t="s">
        <v>20</v>
      </c>
      <c r="E33" s="175" t="s">
        <v>33</v>
      </c>
      <c r="F33" s="283" t="s">
        <v>787</v>
      </c>
      <c r="G33" s="283"/>
      <c r="H33" s="283"/>
      <c r="I33" s="283"/>
      <c r="J33" s="283"/>
      <c r="K33" s="97" t="s">
        <v>991</v>
      </c>
    </row>
    <row r="34" spans="1:11" s="36" customFormat="1" ht="215.25" customHeight="1">
      <c r="A34" s="175">
        <v>2</v>
      </c>
      <c r="B34" s="86" t="s">
        <v>34</v>
      </c>
      <c r="C34" s="175" t="s">
        <v>20</v>
      </c>
      <c r="D34" s="175" t="s">
        <v>20</v>
      </c>
      <c r="E34" s="175" t="s">
        <v>33</v>
      </c>
      <c r="F34" s="283" t="s">
        <v>787</v>
      </c>
      <c r="G34" s="283"/>
      <c r="H34" s="283"/>
      <c r="I34" s="283"/>
      <c r="J34" s="283"/>
      <c r="K34" s="177" t="s">
        <v>1329</v>
      </c>
    </row>
    <row r="35" spans="1:11" s="36" customFormat="1" ht="56.25">
      <c r="A35" s="175">
        <v>4</v>
      </c>
      <c r="B35" s="86" t="s">
        <v>39</v>
      </c>
      <c r="C35" s="175" t="s">
        <v>20</v>
      </c>
      <c r="D35" s="175" t="s">
        <v>20</v>
      </c>
      <c r="E35" s="175" t="s">
        <v>33</v>
      </c>
      <c r="F35" s="283" t="s">
        <v>787</v>
      </c>
      <c r="G35" s="283"/>
      <c r="H35" s="283"/>
      <c r="I35" s="283"/>
      <c r="J35" s="283"/>
      <c r="K35" s="98" t="s">
        <v>1381</v>
      </c>
    </row>
    <row r="36" spans="1:11" s="36" customFormat="1" ht="114.75" customHeight="1">
      <c r="A36" s="175">
        <v>6</v>
      </c>
      <c r="B36" s="86" t="s">
        <v>41</v>
      </c>
      <c r="C36" s="175" t="s">
        <v>20</v>
      </c>
      <c r="D36" s="175" t="s">
        <v>20</v>
      </c>
      <c r="E36" s="126" t="s">
        <v>33</v>
      </c>
      <c r="F36" s="283" t="s">
        <v>787</v>
      </c>
      <c r="G36" s="283"/>
      <c r="H36" s="283"/>
      <c r="I36" s="283"/>
      <c r="J36" s="283"/>
      <c r="K36" s="87" t="s">
        <v>992</v>
      </c>
    </row>
    <row r="37" spans="1:11" s="2" customFormat="1" ht="18.75">
      <c r="A37" s="175"/>
      <c r="B37" s="95" t="s">
        <v>15</v>
      </c>
      <c r="C37" s="198"/>
      <c r="D37" s="198"/>
      <c r="E37" s="198"/>
      <c r="F37" s="198"/>
      <c r="G37" s="198"/>
      <c r="H37" s="198"/>
      <c r="I37" s="198"/>
      <c r="J37" s="198"/>
      <c r="K37" s="43"/>
    </row>
    <row r="38" spans="1:11" s="2" customFormat="1" ht="62.25" customHeight="1">
      <c r="A38" s="175">
        <v>1</v>
      </c>
      <c r="B38" s="86" t="s">
        <v>734</v>
      </c>
      <c r="C38" s="126" t="s">
        <v>727</v>
      </c>
      <c r="D38" s="175" t="s">
        <v>725</v>
      </c>
      <c r="E38" s="175" t="s">
        <v>33</v>
      </c>
      <c r="F38" s="199">
        <v>101.3</v>
      </c>
      <c r="G38" s="199">
        <v>101.3</v>
      </c>
      <c r="H38" s="127" t="s">
        <v>1309</v>
      </c>
      <c r="I38" s="175" t="s">
        <v>20</v>
      </c>
      <c r="J38" s="175" t="s">
        <v>20</v>
      </c>
      <c r="K38" s="98" t="s">
        <v>1351</v>
      </c>
    </row>
    <row r="39" spans="1:11" s="2" customFormat="1" ht="59.25" customHeight="1">
      <c r="A39" s="175">
        <v>2</v>
      </c>
      <c r="B39" s="96" t="s">
        <v>735</v>
      </c>
      <c r="C39" s="126" t="s">
        <v>727</v>
      </c>
      <c r="D39" s="175" t="s">
        <v>725</v>
      </c>
      <c r="E39" s="175" t="s">
        <v>33</v>
      </c>
      <c r="F39" s="199">
        <v>110</v>
      </c>
      <c r="G39" s="199">
        <v>106.1</v>
      </c>
      <c r="H39" s="127" t="s">
        <v>1310</v>
      </c>
      <c r="I39" s="175" t="s">
        <v>20</v>
      </c>
      <c r="J39" s="175" t="s">
        <v>20</v>
      </c>
      <c r="K39" s="92" t="s">
        <v>1277</v>
      </c>
    </row>
    <row r="40" spans="1:11" s="2" customFormat="1" ht="101.25" customHeight="1">
      <c r="A40" s="175">
        <v>3</v>
      </c>
      <c r="B40" s="86" t="s">
        <v>42</v>
      </c>
      <c r="C40" s="126" t="s">
        <v>727</v>
      </c>
      <c r="D40" s="175" t="s">
        <v>725</v>
      </c>
      <c r="E40" s="175" t="s">
        <v>33</v>
      </c>
      <c r="F40" s="175" t="s">
        <v>43</v>
      </c>
      <c r="G40" s="199">
        <v>112.5</v>
      </c>
      <c r="H40" s="93" t="s">
        <v>1311</v>
      </c>
      <c r="I40" s="175" t="s">
        <v>20</v>
      </c>
      <c r="J40" s="175" t="s">
        <v>20</v>
      </c>
      <c r="K40" s="177" t="s">
        <v>1330</v>
      </c>
    </row>
    <row r="41" spans="1:11" s="2" customFormat="1" ht="79.5" customHeight="1">
      <c r="A41" s="175">
        <v>4</v>
      </c>
      <c r="B41" s="86" t="s">
        <v>44</v>
      </c>
      <c r="C41" s="126" t="s">
        <v>727</v>
      </c>
      <c r="D41" s="126" t="s">
        <v>1353</v>
      </c>
      <c r="E41" s="175" t="s">
        <v>33</v>
      </c>
      <c r="F41" s="175" t="s">
        <v>43</v>
      </c>
      <c r="G41" s="199">
        <v>96.9</v>
      </c>
      <c r="H41" s="93" t="s">
        <v>1312</v>
      </c>
      <c r="I41" s="175" t="s">
        <v>20</v>
      </c>
      <c r="J41" s="175" t="s">
        <v>20</v>
      </c>
      <c r="K41" s="177" t="s">
        <v>1331</v>
      </c>
    </row>
    <row r="42" spans="1:11" s="2" customFormat="1" ht="60.75" customHeight="1">
      <c r="A42" s="175">
        <v>5</v>
      </c>
      <c r="B42" s="86" t="s">
        <v>45</v>
      </c>
      <c r="C42" s="126" t="s">
        <v>727</v>
      </c>
      <c r="D42" s="175" t="s">
        <v>725</v>
      </c>
      <c r="E42" s="175" t="s">
        <v>33</v>
      </c>
      <c r="F42" s="175" t="s">
        <v>43</v>
      </c>
      <c r="G42" s="199">
        <v>114</v>
      </c>
      <c r="H42" s="93" t="s">
        <v>1313</v>
      </c>
      <c r="I42" s="175" t="s">
        <v>20</v>
      </c>
      <c r="J42" s="175" t="s">
        <v>20</v>
      </c>
      <c r="K42" s="177" t="s">
        <v>1332</v>
      </c>
    </row>
    <row r="43" spans="1:11" s="2" customFormat="1" ht="134.25" customHeight="1">
      <c r="A43" s="175">
        <v>6</v>
      </c>
      <c r="B43" s="86" t="s">
        <v>46</v>
      </c>
      <c r="C43" s="126" t="s">
        <v>727</v>
      </c>
      <c r="D43" s="254" t="s">
        <v>1353</v>
      </c>
      <c r="E43" s="175" t="s">
        <v>33</v>
      </c>
      <c r="F43" s="175" t="s">
        <v>43</v>
      </c>
      <c r="G43" s="199">
        <v>100.1</v>
      </c>
      <c r="H43" s="93" t="s">
        <v>1314</v>
      </c>
      <c r="I43" s="175" t="s">
        <v>20</v>
      </c>
      <c r="J43" s="175" t="s">
        <v>20</v>
      </c>
      <c r="K43" s="177" t="s">
        <v>1333</v>
      </c>
    </row>
    <row r="44" spans="1:11" s="2" customFormat="1" ht="21" customHeight="1">
      <c r="A44" s="182"/>
      <c r="B44" s="95" t="s">
        <v>18</v>
      </c>
      <c r="C44" s="198"/>
      <c r="D44" s="198"/>
      <c r="E44" s="198"/>
      <c r="F44" s="198"/>
      <c r="G44" s="198"/>
      <c r="H44" s="198"/>
      <c r="I44" s="198"/>
      <c r="J44" s="198"/>
      <c r="K44" s="43"/>
    </row>
    <row r="45" spans="1:11" s="36" customFormat="1" ht="142.5" customHeight="1">
      <c r="A45" s="175">
        <v>1</v>
      </c>
      <c r="B45" s="86" t="s">
        <v>47</v>
      </c>
      <c r="C45" s="175" t="s">
        <v>20</v>
      </c>
      <c r="D45" s="126" t="s">
        <v>20</v>
      </c>
      <c r="E45" s="175" t="s">
        <v>33</v>
      </c>
      <c r="F45" s="279" t="s">
        <v>787</v>
      </c>
      <c r="G45" s="279"/>
      <c r="H45" s="279"/>
      <c r="I45" s="279"/>
      <c r="J45" s="279"/>
      <c r="K45" s="87" t="s">
        <v>994</v>
      </c>
    </row>
    <row r="46" spans="1:11" s="2" customFormat="1" ht="18.75">
      <c r="A46" s="182"/>
      <c r="B46" s="95" t="s">
        <v>15</v>
      </c>
      <c r="C46" s="198"/>
      <c r="D46" s="198"/>
      <c r="E46" s="198"/>
      <c r="F46" s="198"/>
      <c r="G46" s="198"/>
      <c r="H46" s="198"/>
      <c r="I46" s="198"/>
      <c r="J46" s="198"/>
      <c r="K46" s="43"/>
    </row>
    <row r="47" spans="1:11" s="2" customFormat="1" ht="37.5">
      <c r="A47" s="175">
        <v>1</v>
      </c>
      <c r="B47" s="86" t="s">
        <v>742</v>
      </c>
      <c r="C47" s="126" t="s">
        <v>727</v>
      </c>
      <c r="D47" s="175" t="s">
        <v>725</v>
      </c>
      <c r="E47" s="175" t="s">
        <v>33</v>
      </c>
      <c r="F47" s="175">
        <v>102.1</v>
      </c>
      <c r="G47" s="175">
        <v>101.4</v>
      </c>
      <c r="H47" s="127" t="s">
        <v>1315</v>
      </c>
      <c r="I47" s="175" t="s">
        <v>20</v>
      </c>
      <c r="J47" s="175" t="s">
        <v>20</v>
      </c>
      <c r="K47" s="98" t="s">
        <v>1278</v>
      </c>
    </row>
    <row r="48" spans="1:11" s="2" customFormat="1" ht="118.5" customHeight="1">
      <c r="A48" s="175">
        <v>2</v>
      </c>
      <c r="B48" s="86" t="s">
        <v>48</v>
      </c>
      <c r="C48" s="126" t="s">
        <v>727</v>
      </c>
      <c r="D48" s="254" t="s">
        <v>1353</v>
      </c>
      <c r="E48" s="175" t="s">
        <v>33</v>
      </c>
      <c r="F48" s="175" t="s">
        <v>43</v>
      </c>
      <c r="G48" s="175">
        <v>36.6</v>
      </c>
      <c r="H48" s="93" t="s">
        <v>1316</v>
      </c>
      <c r="I48" s="175" t="s">
        <v>20</v>
      </c>
      <c r="J48" s="175" t="s">
        <v>20</v>
      </c>
      <c r="K48" s="177" t="s">
        <v>1334</v>
      </c>
    </row>
    <row r="49" spans="1:11" s="2" customFormat="1" ht="111.75" customHeight="1">
      <c r="A49" s="175">
        <v>3</v>
      </c>
      <c r="B49" s="86" t="s">
        <v>49</v>
      </c>
      <c r="C49" s="126" t="s">
        <v>727</v>
      </c>
      <c r="D49" s="254" t="s">
        <v>1353</v>
      </c>
      <c r="E49" s="175" t="s">
        <v>33</v>
      </c>
      <c r="F49" s="175" t="s">
        <v>43</v>
      </c>
      <c r="G49" s="199">
        <v>115</v>
      </c>
      <c r="H49" s="93" t="s">
        <v>1317</v>
      </c>
      <c r="I49" s="175" t="s">
        <v>20</v>
      </c>
      <c r="J49" s="175" t="s">
        <v>20</v>
      </c>
      <c r="K49" s="177" t="s">
        <v>1335</v>
      </c>
    </row>
    <row r="50" spans="1:11" s="2" customFormat="1" ht="18.75">
      <c r="A50" s="182"/>
      <c r="B50" s="95" t="s">
        <v>18</v>
      </c>
      <c r="C50" s="198"/>
      <c r="D50" s="198"/>
      <c r="E50" s="198"/>
      <c r="F50" s="198"/>
      <c r="G50" s="215"/>
      <c r="H50" s="216"/>
      <c r="I50" s="216"/>
      <c r="J50" s="216"/>
      <c r="K50" s="99"/>
    </row>
    <row r="51" spans="1:11" s="2" customFormat="1" ht="134.25" customHeight="1">
      <c r="A51" s="175">
        <v>2</v>
      </c>
      <c r="B51" s="86" t="s">
        <v>51</v>
      </c>
      <c r="C51" s="126" t="s">
        <v>36</v>
      </c>
      <c r="D51" s="126" t="s">
        <v>20</v>
      </c>
      <c r="E51" s="175" t="s">
        <v>33</v>
      </c>
      <c r="F51" s="121">
        <v>5000</v>
      </c>
      <c r="G51" s="121">
        <v>5000</v>
      </c>
      <c r="H51" s="121">
        <v>24600</v>
      </c>
      <c r="I51" s="175" t="s">
        <v>50</v>
      </c>
      <c r="J51" s="175" t="s">
        <v>20</v>
      </c>
      <c r="K51" s="92" t="s">
        <v>996</v>
      </c>
    </row>
    <row r="52" spans="1:11" s="2" customFormat="1" ht="18.75">
      <c r="A52" s="182"/>
      <c r="B52" s="95" t="s">
        <v>15</v>
      </c>
      <c r="C52" s="198"/>
      <c r="D52" s="198"/>
      <c r="E52" s="198"/>
      <c r="F52" s="198"/>
      <c r="G52" s="198"/>
      <c r="H52" s="198"/>
      <c r="I52" s="198"/>
      <c r="J52" s="198"/>
      <c r="K52" s="43"/>
    </row>
    <row r="53" spans="1:11" s="2" customFormat="1" ht="75.75" customHeight="1">
      <c r="A53" s="175">
        <v>1</v>
      </c>
      <c r="B53" s="86" t="s">
        <v>52</v>
      </c>
      <c r="C53" s="175" t="s">
        <v>727</v>
      </c>
      <c r="D53" s="175" t="s">
        <v>725</v>
      </c>
      <c r="E53" s="175" t="s">
        <v>33</v>
      </c>
      <c r="F53" s="175">
        <v>101.5</v>
      </c>
      <c r="G53" s="199">
        <v>101.5</v>
      </c>
      <c r="H53" s="127" t="s">
        <v>1318</v>
      </c>
      <c r="I53" s="175" t="s">
        <v>20</v>
      </c>
      <c r="J53" s="175" t="s">
        <v>20</v>
      </c>
      <c r="K53" s="97" t="s">
        <v>1276</v>
      </c>
    </row>
    <row r="54" spans="1:11" s="2" customFormat="1" ht="56.25">
      <c r="A54" s="175">
        <v>2</v>
      </c>
      <c r="B54" s="86" t="s">
        <v>53</v>
      </c>
      <c r="C54" s="175" t="s">
        <v>727</v>
      </c>
      <c r="D54" s="175" t="s">
        <v>725</v>
      </c>
      <c r="E54" s="175" t="s">
        <v>33</v>
      </c>
      <c r="F54" s="175" t="s">
        <v>43</v>
      </c>
      <c r="G54" s="199">
        <v>105.9</v>
      </c>
      <c r="H54" s="93" t="s">
        <v>1319</v>
      </c>
      <c r="I54" s="175" t="s">
        <v>20</v>
      </c>
      <c r="J54" s="175" t="s">
        <v>20</v>
      </c>
      <c r="K54" s="250" t="s">
        <v>1336</v>
      </c>
    </row>
    <row r="55" spans="1:11" s="2" customFormat="1" ht="135" customHeight="1">
      <c r="A55" s="175">
        <v>3</v>
      </c>
      <c r="B55" s="86" t="s">
        <v>54</v>
      </c>
      <c r="C55" s="175" t="s">
        <v>727</v>
      </c>
      <c r="D55" s="254" t="s">
        <v>1353</v>
      </c>
      <c r="E55" s="175" t="s">
        <v>33</v>
      </c>
      <c r="F55" s="175" t="s">
        <v>43</v>
      </c>
      <c r="G55" s="199">
        <v>101.6</v>
      </c>
      <c r="H55" s="93" t="s">
        <v>1320</v>
      </c>
      <c r="I55" s="175" t="s">
        <v>20</v>
      </c>
      <c r="J55" s="175" t="s">
        <v>20</v>
      </c>
      <c r="K55" s="177" t="s">
        <v>1337</v>
      </c>
    </row>
    <row r="56" spans="1:11" s="2" customFormat="1" ht="18.75">
      <c r="A56" s="175"/>
      <c r="B56" s="95" t="s">
        <v>18</v>
      </c>
      <c r="C56" s="198"/>
      <c r="D56" s="198"/>
      <c r="E56" s="198"/>
      <c r="F56" s="198"/>
      <c r="G56" s="198"/>
      <c r="H56" s="198"/>
      <c r="I56" s="198"/>
      <c r="J56" s="198"/>
      <c r="K56" s="43"/>
    </row>
    <row r="57" spans="1:11" s="4" customFormat="1" ht="174.75" customHeight="1">
      <c r="A57" s="175">
        <v>1</v>
      </c>
      <c r="B57" s="86" t="s">
        <v>55</v>
      </c>
      <c r="C57" s="175" t="s">
        <v>20</v>
      </c>
      <c r="D57" s="126" t="s">
        <v>20</v>
      </c>
      <c r="E57" s="175" t="s">
        <v>33</v>
      </c>
      <c r="F57" s="279" t="s">
        <v>787</v>
      </c>
      <c r="G57" s="279"/>
      <c r="H57" s="279"/>
      <c r="I57" s="279"/>
      <c r="J57" s="279"/>
      <c r="K57" s="100" t="s">
        <v>998</v>
      </c>
    </row>
    <row r="58" spans="1:11" s="2" customFormat="1" ht="189.75" customHeight="1">
      <c r="A58" s="183" t="s">
        <v>56</v>
      </c>
      <c r="B58" s="86" t="s">
        <v>57</v>
      </c>
      <c r="C58" s="126" t="s">
        <v>36</v>
      </c>
      <c r="D58" s="126" t="s">
        <v>20</v>
      </c>
      <c r="E58" s="175" t="s">
        <v>33</v>
      </c>
      <c r="F58" s="199"/>
      <c r="G58" s="199">
        <v>36</v>
      </c>
      <c r="H58" s="199">
        <v>36</v>
      </c>
      <c r="I58" s="175" t="s">
        <v>37</v>
      </c>
      <c r="J58" s="217" t="s">
        <v>38</v>
      </c>
      <c r="K58" s="92" t="s">
        <v>997</v>
      </c>
    </row>
    <row r="59" spans="1:11" s="36" customFormat="1" ht="119.25" customHeight="1">
      <c r="A59" s="175">
        <v>3</v>
      </c>
      <c r="B59" s="86" t="s">
        <v>993</v>
      </c>
      <c r="C59" s="175" t="s">
        <v>20</v>
      </c>
      <c r="D59" s="126" t="s">
        <v>20</v>
      </c>
      <c r="E59" s="175" t="s">
        <v>33</v>
      </c>
      <c r="F59" s="279" t="s">
        <v>787</v>
      </c>
      <c r="G59" s="279"/>
      <c r="H59" s="279"/>
      <c r="I59" s="279"/>
      <c r="J59" s="279"/>
      <c r="K59" s="87" t="s">
        <v>995</v>
      </c>
    </row>
    <row r="60" spans="1:11" s="2" customFormat="1" ht="21.6" customHeight="1">
      <c r="A60" s="182"/>
      <c r="B60" s="95" t="s">
        <v>15</v>
      </c>
      <c r="C60" s="198"/>
      <c r="D60" s="198"/>
      <c r="E60" s="198"/>
      <c r="F60" s="198"/>
      <c r="G60" s="198"/>
      <c r="H60" s="198"/>
      <c r="I60" s="198"/>
      <c r="J60" s="198"/>
      <c r="K60" s="43"/>
    </row>
    <row r="61" spans="1:11" s="2" customFormat="1" ht="56.25">
      <c r="A61" s="175">
        <v>1</v>
      </c>
      <c r="B61" s="86" t="s">
        <v>58</v>
      </c>
      <c r="C61" s="175" t="s">
        <v>727</v>
      </c>
      <c r="D61" s="175" t="s">
        <v>725</v>
      </c>
      <c r="E61" s="175" t="s">
        <v>33</v>
      </c>
      <c r="F61" s="199">
        <v>104.3</v>
      </c>
      <c r="G61" s="199">
        <v>104.3</v>
      </c>
      <c r="H61" s="127" t="s">
        <v>1321</v>
      </c>
      <c r="I61" s="175" t="s">
        <v>20</v>
      </c>
      <c r="J61" s="175" t="s">
        <v>20</v>
      </c>
      <c r="K61" s="97" t="s">
        <v>1279</v>
      </c>
    </row>
    <row r="62" spans="1:11" s="2" customFormat="1" ht="109.5" customHeight="1">
      <c r="A62" s="184">
        <v>2</v>
      </c>
      <c r="B62" s="101" t="s">
        <v>59</v>
      </c>
      <c r="C62" s="175" t="s">
        <v>727</v>
      </c>
      <c r="D62" s="254" t="s">
        <v>1353</v>
      </c>
      <c r="E62" s="175" t="s">
        <v>33</v>
      </c>
      <c r="F62" s="175" t="s">
        <v>43</v>
      </c>
      <c r="G62" s="199">
        <v>140</v>
      </c>
      <c r="H62" s="93" t="s">
        <v>999</v>
      </c>
      <c r="I62" s="175" t="s">
        <v>20</v>
      </c>
      <c r="J62" s="175" t="s">
        <v>20</v>
      </c>
      <c r="K62" s="273" t="s">
        <v>1379</v>
      </c>
    </row>
    <row r="63" spans="1:11" s="2" customFormat="1" ht="81.75" customHeight="1">
      <c r="A63" s="184">
        <v>3</v>
      </c>
      <c r="B63" s="101" t="s">
        <v>60</v>
      </c>
      <c r="C63" s="175" t="s">
        <v>727</v>
      </c>
      <c r="D63" s="254" t="s">
        <v>1353</v>
      </c>
      <c r="E63" s="175" t="s">
        <v>33</v>
      </c>
      <c r="F63" s="175" t="s">
        <v>43</v>
      </c>
      <c r="G63" s="199">
        <v>106.8</v>
      </c>
      <c r="H63" s="93" t="s">
        <v>1322</v>
      </c>
      <c r="I63" s="175" t="s">
        <v>20</v>
      </c>
      <c r="J63" s="175" t="s">
        <v>20</v>
      </c>
      <c r="K63" s="177" t="s">
        <v>1338</v>
      </c>
    </row>
    <row r="64" spans="1:11" s="2" customFormat="1" ht="37.5">
      <c r="A64" s="175">
        <v>4</v>
      </c>
      <c r="B64" s="86" t="s">
        <v>61</v>
      </c>
      <c r="C64" s="175" t="s">
        <v>727</v>
      </c>
      <c r="D64" s="175" t="s">
        <v>725</v>
      </c>
      <c r="E64" s="126" t="s">
        <v>33</v>
      </c>
      <c r="F64" s="126">
        <v>113.3</v>
      </c>
      <c r="G64" s="199">
        <v>105.1</v>
      </c>
      <c r="H64" s="127" t="s">
        <v>1323</v>
      </c>
      <c r="I64" s="175" t="s">
        <v>20</v>
      </c>
      <c r="J64" s="175" t="s">
        <v>20</v>
      </c>
      <c r="K64" s="98" t="s">
        <v>1280</v>
      </c>
    </row>
    <row r="65" spans="1:11" s="2" customFormat="1" ht="18.75">
      <c r="A65" s="182"/>
      <c r="B65" s="95" t="s">
        <v>18</v>
      </c>
      <c r="C65" s="120"/>
      <c r="D65" s="120"/>
      <c r="E65" s="120"/>
      <c r="F65" s="120"/>
      <c r="G65" s="120"/>
      <c r="H65" s="120"/>
      <c r="I65" s="120"/>
      <c r="J65" s="120"/>
      <c r="K65" s="43"/>
    </row>
    <row r="66" spans="1:11" s="36" customFormat="1" ht="37.5">
      <c r="A66" s="175">
        <v>1</v>
      </c>
      <c r="B66" s="86" t="s">
        <v>62</v>
      </c>
      <c r="C66" s="126" t="s">
        <v>36</v>
      </c>
      <c r="D66" s="126" t="s">
        <v>20</v>
      </c>
      <c r="E66" s="175" t="s">
        <v>33</v>
      </c>
      <c r="F66" s="121"/>
      <c r="G66" s="121">
        <v>98000</v>
      </c>
      <c r="H66" s="121">
        <v>138000</v>
      </c>
      <c r="I66" s="175" t="s">
        <v>50</v>
      </c>
      <c r="J66" s="175" t="s">
        <v>20</v>
      </c>
      <c r="K66" s="92" t="s">
        <v>1274</v>
      </c>
    </row>
    <row r="67" spans="1:11" s="2" customFormat="1" ht="24" customHeight="1">
      <c r="A67" s="182"/>
      <c r="B67" s="95" t="s">
        <v>15</v>
      </c>
      <c r="C67" s="198"/>
      <c r="D67" s="198"/>
      <c r="E67" s="198"/>
      <c r="F67" s="198"/>
      <c r="G67" s="198"/>
      <c r="H67" s="198"/>
      <c r="I67" s="198"/>
      <c r="J67" s="198"/>
      <c r="K67" s="102"/>
    </row>
    <row r="68" spans="1:11" s="2" customFormat="1" ht="45.6" customHeight="1">
      <c r="A68" s="175">
        <v>1</v>
      </c>
      <c r="B68" s="86" t="s">
        <v>756</v>
      </c>
      <c r="C68" s="175" t="s">
        <v>727</v>
      </c>
      <c r="D68" s="175" t="s">
        <v>725</v>
      </c>
      <c r="E68" s="175" t="s">
        <v>33</v>
      </c>
      <c r="F68" s="199">
        <v>105</v>
      </c>
      <c r="G68" s="199">
        <v>100</v>
      </c>
      <c r="H68" s="127" t="s">
        <v>1324</v>
      </c>
      <c r="I68" s="175" t="s">
        <v>20</v>
      </c>
      <c r="J68" s="175" t="s">
        <v>20</v>
      </c>
      <c r="K68" s="103" t="s">
        <v>1275</v>
      </c>
    </row>
    <row r="69" spans="1:11" s="2" customFormat="1" ht="18.75">
      <c r="A69" s="175"/>
      <c r="B69" s="95" t="s">
        <v>18</v>
      </c>
      <c r="C69" s="120"/>
      <c r="D69" s="120"/>
      <c r="E69" s="120"/>
      <c r="F69" s="120"/>
      <c r="G69" s="120"/>
      <c r="H69" s="120"/>
      <c r="I69" s="120"/>
      <c r="J69" s="120"/>
      <c r="K69" s="43"/>
    </row>
    <row r="70" spans="1:11" s="2" customFormat="1" ht="75">
      <c r="A70" s="175"/>
      <c r="B70" s="104" t="s">
        <v>63</v>
      </c>
      <c r="C70" s="175" t="s">
        <v>20</v>
      </c>
      <c r="D70" s="126" t="s">
        <v>20</v>
      </c>
      <c r="E70" s="175" t="s">
        <v>33</v>
      </c>
      <c r="F70" s="283" t="s">
        <v>787</v>
      </c>
      <c r="G70" s="283"/>
      <c r="H70" s="283"/>
      <c r="I70" s="283"/>
      <c r="J70" s="283"/>
      <c r="K70" s="87" t="s">
        <v>1339</v>
      </c>
    </row>
    <row r="71" spans="1:11" s="2" customFormat="1" ht="18.75">
      <c r="A71" s="182"/>
      <c r="B71" s="95" t="s">
        <v>15</v>
      </c>
      <c r="C71" s="120"/>
      <c r="D71" s="120"/>
      <c r="E71" s="120"/>
      <c r="F71" s="120"/>
      <c r="G71" s="120"/>
      <c r="H71" s="120"/>
      <c r="I71" s="120"/>
      <c r="J71" s="120"/>
      <c r="K71" s="43"/>
    </row>
    <row r="72" spans="1:11" s="2" customFormat="1" ht="167.25" customHeight="1">
      <c r="A72" s="175">
        <v>1</v>
      </c>
      <c r="B72" s="86" t="s">
        <v>757</v>
      </c>
      <c r="C72" s="175" t="s">
        <v>727</v>
      </c>
      <c r="D72" s="175" t="s">
        <v>725</v>
      </c>
      <c r="E72" s="175" t="s">
        <v>33</v>
      </c>
      <c r="F72" s="199">
        <v>103</v>
      </c>
      <c r="G72" s="199">
        <v>103</v>
      </c>
      <c r="H72" s="127" t="s">
        <v>1325</v>
      </c>
      <c r="I72" s="175" t="s">
        <v>20</v>
      </c>
      <c r="J72" s="175" t="s">
        <v>20</v>
      </c>
      <c r="K72" s="92" t="s">
        <v>1340</v>
      </c>
    </row>
    <row r="73" spans="1:11" s="2" customFormat="1" ht="18.75">
      <c r="A73" s="182"/>
      <c r="B73" s="95" t="s">
        <v>18</v>
      </c>
      <c r="C73" s="120"/>
      <c r="D73" s="120"/>
      <c r="E73" s="120"/>
      <c r="F73" s="120"/>
      <c r="G73" s="120"/>
      <c r="H73" s="120"/>
      <c r="I73" s="120"/>
      <c r="J73" s="120"/>
      <c r="K73" s="43"/>
    </row>
    <row r="74" spans="1:11" s="36" customFormat="1" ht="115.5" customHeight="1">
      <c r="A74" s="175">
        <v>1</v>
      </c>
      <c r="B74" s="104" t="s">
        <v>64</v>
      </c>
      <c r="C74" s="175" t="s">
        <v>20</v>
      </c>
      <c r="D74" s="126" t="s">
        <v>20</v>
      </c>
      <c r="E74" s="175" t="s">
        <v>33</v>
      </c>
      <c r="F74" s="283" t="s">
        <v>787</v>
      </c>
      <c r="G74" s="283"/>
      <c r="H74" s="283"/>
      <c r="I74" s="283"/>
      <c r="J74" s="283"/>
      <c r="K74" s="87" t="s">
        <v>1003</v>
      </c>
    </row>
    <row r="75" spans="1:11" s="36" customFormat="1" ht="156" customHeight="1">
      <c r="A75" s="175"/>
      <c r="B75" s="104" t="s">
        <v>1000</v>
      </c>
      <c r="C75" s="175" t="s">
        <v>20</v>
      </c>
      <c r="D75" s="126" t="s">
        <v>20</v>
      </c>
      <c r="E75" s="175" t="s">
        <v>1001</v>
      </c>
      <c r="F75" s="283" t="s">
        <v>787</v>
      </c>
      <c r="G75" s="283"/>
      <c r="H75" s="283"/>
      <c r="I75" s="283"/>
      <c r="J75" s="283"/>
      <c r="K75" s="87" t="s">
        <v>1002</v>
      </c>
    </row>
    <row r="76" spans="1:11" s="2" customFormat="1" ht="18.75">
      <c r="A76" s="182"/>
      <c r="B76" s="95" t="s">
        <v>15</v>
      </c>
      <c r="C76" s="120"/>
      <c r="D76" s="120"/>
      <c r="E76" s="120"/>
      <c r="F76" s="120"/>
      <c r="G76" s="120"/>
      <c r="H76" s="120"/>
      <c r="I76" s="120"/>
      <c r="J76" s="120"/>
      <c r="K76" s="43"/>
    </row>
    <row r="77" spans="1:11" s="36" customFormat="1" ht="78" customHeight="1">
      <c r="A77" s="175">
        <v>1</v>
      </c>
      <c r="B77" s="86" t="s">
        <v>753</v>
      </c>
      <c r="C77" s="126" t="s">
        <v>752</v>
      </c>
      <c r="D77" s="126" t="s">
        <v>725</v>
      </c>
      <c r="E77" s="175" t="s">
        <v>65</v>
      </c>
      <c r="F77" s="199">
        <v>41.9</v>
      </c>
      <c r="G77" s="199">
        <v>41.9</v>
      </c>
      <c r="H77" s="218" t="s">
        <v>1326</v>
      </c>
      <c r="I77" s="175" t="s">
        <v>20</v>
      </c>
      <c r="J77" s="175" t="s">
        <v>20</v>
      </c>
      <c r="K77" s="105" t="s">
        <v>930</v>
      </c>
    </row>
    <row r="78" spans="1:11" s="36" customFormat="1" ht="138.75" customHeight="1">
      <c r="A78" s="175">
        <v>2</v>
      </c>
      <c r="B78" s="86" t="s">
        <v>66</v>
      </c>
      <c r="C78" s="126" t="s">
        <v>727</v>
      </c>
      <c r="D78" s="126" t="s">
        <v>725</v>
      </c>
      <c r="E78" s="175" t="s">
        <v>65</v>
      </c>
      <c r="F78" s="199">
        <v>104.5</v>
      </c>
      <c r="G78" s="199">
        <v>104.5</v>
      </c>
      <c r="H78" s="127" t="s">
        <v>1327</v>
      </c>
      <c r="I78" s="175" t="s">
        <v>20</v>
      </c>
      <c r="J78" s="175" t="s">
        <v>20</v>
      </c>
      <c r="K78" s="105" t="s">
        <v>929</v>
      </c>
    </row>
    <row r="79" spans="1:11" s="36" customFormat="1" ht="78.75" customHeight="1">
      <c r="A79" s="175">
        <v>3</v>
      </c>
      <c r="B79" s="86" t="s">
        <v>754</v>
      </c>
      <c r="C79" s="126" t="s">
        <v>727</v>
      </c>
      <c r="D79" s="260" t="s">
        <v>822</v>
      </c>
      <c r="E79" s="175" t="s">
        <v>65</v>
      </c>
      <c r="F79" s="175" t="s">
        <v>43</v>
      </c>
      <c r="G79" s="175" t="s">
        <v>43</v>
      </c>
      <c r="H79" s="175" t="s">
        <v>43</v>
      </c>
      <c r="I79" s="175" t="s">
        <v>20</v>
      </c>
      <c r="J79" s="175" t="s">
        <v>20</v>
      </c>
      <c r="K79" s="105" t="s">
        <v>794</v>
      </c>
    </row>
    <row r="80" spans="1:11" s="36" customFormat="1" ht="123" customHeight="1">
      <c r="A80" s="175">
        <v>4</v>
      </c>
      <c r="B80" s="86" t="s">
        <v>67</v>
      </c>
      <c r="C80" s="56" t="s">
        <v>755</v>
      </c>
      <c r="D80" s="126" t="s">
        <v>725</v>
      </c>
      <c r="E80" s="175" t="s">
        <v>65</v>
      </c>
      <c r="F80" s="201" t="s">
        <v>43</v>
      </c>
      <c r="G80" s="201">
        <v>6.07</v>
      </c>
      <c r="H80" s="201" t="s">
        <v>43</v>
      </c>
      <c r="I80" s="175" t="s">
        <v>20</v>
      </c>
      <c r="J80" s="175" t="s">
        <v>20</v>
      </c>
      <c r="K80" s="106" t="s">
        <v>795</v>
      </c>
    </row>
    <row r="81" spans="1:11" s="2" customFormat="1" ht="18.75">
      <c r="A81" s="182"/>
      <c r="B81" s="89" t="s">
        <v>18</v>
      </c>
      <c r="C81" s="120"/>
      <c r="D81" s="120"/>
      <c r="E81" s="120"/>
      <c r="F81" s="120"/>
      <c r="G81" s="120"/>
      <c r="H81" s="120"/>
      <c r="I81" s="120"/>
      <c r="J81" s="120"/>
      <c r="K81" s="106"/>
    </row>
    <row r="82" spans="1:11" s="36" customFormat="1" ht="94.5" customHeight="1">
      <c r="A82" s="175">
        <v>2</v>
      </c>
      <c r="B82" s="86" t="s">
        <v>68</v>
      </c>
      <c r="C82" s="126" t="s">
        <v>36</v>
      </c>
      <c r="D82" s="126" t="s">
        <v>20</v>
      </c>
      <c r="E82" s="126" t="s">
        <v>65</v>
      </c>
      <c r="F82" s="121">
        <v>23158</v>
      </c>
      <c r="G82" s="121">
        <v>559</v>
      </c>
      <c r="H82" s="121">
        <v>618</v>
      </c>
      <c r="I82" s="121" t="s">
        <v>50</v>
      </c>
      <c r="J82" s="121" t="s">
        <v>20</v>
      </c>
      <c r="K82" s="107" t="s">
        <v>1110</v>
      </c>
    </row>
    <row r="83" spans="1:11" s="36" customFormat="1" ht="153" customHeight="1">
      <c r="A83" s="175">
        <v>3</v>
      </c>
      <c r="B83" s="86" t="s">
        <v>69</v>
      </c>
      <c r="C83" s="126" t="s">
        <v>36</v>
      </c>
      <c r="D83" s="126" t="s">
        <v>20</v>
      </c>
      <c r="E83" s="126" t="s">
        <v>65</v>
      </c>
      <c r="F83" s="121">
        <v>6200</v>
      </c>
      <c r="G83" s="121">
        <v>6200</v>
      </c>
      <c r="H83" s="121">
        <v>6450</v>
      </c>
      <c r="I83" s="121" t="s">
        <v>50</v>
      </c>
      <c r="J83" s="121" t="s">
        <v>20</v>
      </c>
      <c r="K83" s="107" t="s">
        <v>1112</v>
      </c>
    </row>
    <row r="84" spans="1:11" s="36" customFormat="1" ht="245.25" customHeight="1">
      <c r="A84" s="175">
        <v>4</v>
      </c>
      <c r="B84" s="86" t="s">
        <v>70</v>
      </c>
      <c r="C84" s="126" t="s">
        <v>20</v>
      </c>
      <c r="D84" s="126" t="s">
        <v>20</v>
      </c>
      <c r="E84" s="126" t="s">
        <v>71</v>
      </c>
      <c r="F84" s="283" t="s">
        <v>787</v>
      </c>
      <c r="G84" s="283"/>
      <c r="H84" s="283"/>
      <c r="I84" s="283"/>
      <c r="J84" s="283"/>
      <c r="K84" s="107" t="s">
        <v>1111</v>
      </c>
    </row>
    <row r="85" spans="1:11" s="2" customFormat="1" ht="18.75">
      <c r="A85" s="120"/>
      <c r="B85" s="89" t="s">
        <v>72</v>
      </c>
      <c r="C85" s="85"/>
      <c r="D85" s="85"/>
      <c r="E85" s="85"/>
      <c r="F85" s="124">
        <f>SUM(F86:F87)</f>
        <v>34358</v>
      </c>
      <c r="G85" s="124">
        <f>SUM(G86:G87)</f>
        <v>109795</v>
      </c>
      <c r="H85" s="124">
        <f>SUM(H86:H87)</f>
        <v>169704</v>
      </c>
      <c r="I85" s="219"/>
      <c r="J85" s="124"/>
      <c r="K85" s="43"/>
    </row>
    <row r="86" spans="1:11" s="2" customFormat="1" ht="18.75">
      <c r="A86" s="120"/>
      <c r="B86" s="89" t="s">
        <v>37</v>
      </c>
      <c r="C86" s="85"/>
      <c r="D86" s="85"/>
      <c r="E86" s="85"/>
      <c r="F86" s="124">
        <f>F58</f>
        <v>0</v>
      </c>
      <c r="G86" s="124">
        <f>G58</f>
        <v>36</v>
      </c>
      <c r="H86" s="124">
        <f>H58</f>
        <v>36</v>
      </c>
      <c r="I86" s="219"/>
      <c r="J86" s="124"/>
      <c r="K86" s="43"/>
    </row>
    <row r="87" spans="1:11" s="2" customFormat="1" ht="18.75">
      <c r="A87" s="120"/>
      <c r="B87" s="89" t="s">
        <v>50</v>
      </c>
      <c r="C87" s="85"/>
      <c r="D87" s="85"/>
      <c r="E87" s="85"/>
      <c r="F87" s="124">
        <f>F82+F83+F66+F51</f>
        <v>34358</v>
      </c>
      <c r="G87" s="124">
        <f t="shared" ref="G87:H87" si="0">G82+G83+G66+G51</f>
        <v>109759</v>
      </c>
      <c r="H87" s="124">
        <f t="shared" si="0"/>
        <v>169668</v>
      </c>
      <c r="I87" s="219"/>
      <c r="J87" s="124"/>
      <c r="K87" s="43"/>
    </row>
    <row r="88" spans="1:11" s="4" customFormat="1" ht="18.75">
      <c r="A88" s="185"/>
      <c r="B88" s="108" t="s">
        <v>73</v>
      </c>
      <c r="C88" s="185"/>
      <c r="D88" s="185"/>
      <c r="E88" s="185"/>
      <c r="F88" s="185"/>
      <c r="G88" s="185"/>
      <c r="H88" s="185"/>
      <c r="I88" s="185"/>
      <c r="J88" s="185"/>
      <c r="K88" s="43"/>
    </row>
    <row r="89" spans="1:11" s="4" customFormat="1" ht="18.75">
      <c r="A89" s="185"/>
      <c r="B89" s="108" t="s">
        <v>74</v>
      </c>
      <c r="C89" s="185"/>
      <c r="D89" s="185"/>
      <c r="E89" s="185"/>
      <c r="F89" s="185"/>
      <c r="G89" s="185"/>
      <c r="H89" s="185"/>
      <c r="I89" s="185"/>
      <c r="J89" s="185"/>
      <c r="K89" s="43"/>
    </row>
    <row r="90" spans="1:11" s="4" customFormat="1" ht="18.75">
      <c r="A90" s="186"/>
      <c r="B90" s="109" t="s">
        <v>75</v>
      </c>
      <c r="C90" s="202"/>
      <c r="D90" s="202"/>
      <c r="E90" s="202"/>
      <c r="F90" s="202"/>
      <c r="G90" s="202"/>
      <c r="H90" s="202"/>
      <c r="I90" s="202"/>
      <c r="J90" s="202"/>
      <c r="K90" s="43"/>
    </row>
    <row r="91" spans="1:11" s="4" customFormat="1" ht="59.25" customHeight="1">
      <c r="A91" s="175">
        <v>1</v>
      </c>
      <c r="B91" s="86" t="s">
        <v>76</v>
      </c>
      <c r="C91" s="126" t="s">
        <v>727</v>
      </c>
      <c r="D91" s="175" t="s">
        <v>725</v>
      </c>
      <c r="E91" s="243" t="s">
        <v>77</v>
      </c>
      <c r="F91" s="127">
        <v>113</v>
      </c>
      <c r="G91" s="127">
        <v>113</v>
      </c>
      <c r="H91" s="127">
        <v>310</v>
      </c>
      <c r="I91" s="175" t="s">
        <v>20</v>
      </c>
      <c r="J91" s="175" t="s">
        <v>20</v>
      </c>
      <c r="K91" s="86" t="s">
        <v>1004</v>
      </c>
    </row>
    <row r="92" spans="1:11" s="4" customFormat="1" ht="18.75">
      <c r="A92" s="186"/>
      <c r="B92" s="109" t="s">
        <v>18</v>
      </c>
      <c r="C92" s="202"/>
      <c r="D92" s="202"/>
      <c r="E92" s="202"/>
      <c r="F92" s="202"/>
      <c r="G92" s="202"/>
      <c r="H92" s="202"/>
      <c r="I92" s="202"/>
      <c r="J92" s="202"/>
      <c r="K92" s="86"/>
    </row>
    <row r="93" spans="1:11" s="37" customFormat="1" ht="54" customHeight="1">
      <c r="A93" s="187">
        <v>1</v>
      </c>
      <c r="B93" s="104" t="s">
        <v>78</v>
      </c>
      <c r="C93" s="126" t="s">
        <v>36</v>
      </c>
      <c r="D93" s="126" t="s">
        <v>20</v>
      </c>
      <c r="E93" s="126" t="s">
        <v>77</v>
      </c>
      <c r="F93" s="127">
        <v>651.70000000000005</v>
      </c>
      <c r="G93" s="127">
        <v>6288.6</v>
      </c>
      <c r="H93" s="127">
        <v>6288.6</v>
      </c>
      <c r="I93" s="126" t="s">
        <v>79</v>
      </c>
      <c r="J93" s="126" t="s">
        <v>80</v>
      </c>
      <c r="K93" s="86" t="s">
        <v>1012</v>
      </c>
    </row>
    <row r="94" spans="1:11" s="37" customFormat="1" ht="74.25" customHeight="1">
      <c r="A94" s="187">
        <v>2</v>
      </c>
      <c r="B94" s="104" t="s">
        <v>81</v>
      </c>
      <c r="C94" s="126" t="s">
        <v>36</v>
      </c>
      <c r="D94" s="126" t="s">
        <v>20</v>
      </c>
      <c r="E94" s="126" t="s">
        <v>77</v>
      </c>
      <c r="F94" s="127">
        <v>270</v>
      </c>
      <c r="G94" s="127">
        <v>108.3</v>
      </c>
      <c r="H94" s="127">
        <v>108.3</v>
      </c>
      <c r="I94" s="126" t="s">
        <v>37</v>
      </c>
      <c r="J94" s="126" t="s">
        <v>82</v>
      </c>
      <c r="K94" s="86" t="s">
        <v>1011</v>
      </c>
    </row>
    <row r="95" spans="1:11" s="37" customFormat="1" ht="74.25" customHeight="1">
      <c r="A95" s="187">
        <v>3</v>
      </c>
      <c r="B95" s="104" t="s">
        <v>83</v>
      </c>
      <c r="C95" s="126" t="s">
        <v>84</v>
      </c>
      <c r="D95" s="126" t="s">
        <v>20</v>
      </c>
      <c r="E95" s="126" t="s">
        <v>77</v>
      </c>
      <c r="F95" s="127">
        <f>F97+F98+F99+F100</f>
        <v>2483.8000000000002</v>
      </c>
      <c r="G95" s="127">
        <f>G97+G98+G99+G100</f>
        <v>2902.4</v>
      </c>
      <c r="H95" s="127">
        <f>H97+H98+H99+H100</f>
        <v>2902.4</v>
      </c>
      <c r="I95" s="126" t="s">
        <v>37</v>
      </c>
      <c r="J95" s="126" t="s">
        <v>20</v>
      </c>
      <c r="K95" s="86"/>
    </row>
    <row r="96" spans="1:11" s="37" customFormat="1" ht="18.75">
      <c r="A96" s="175"/>
      <c r="B96" s="104" t="s">
        <v>85</v>
      </c>
      <c r="C96" s="126"/>
      <c r="D96" s="126"/>
      <c r="E96" s="175"/>
      <c r="F96" s="203"/>
      <c r="G96" s="203"/>
      <c r="H96" s="203"/>
      <c r="I96" s="175"/>
      <c r="J96" s="175"/>
      <c r="K96" s="110"/>
    </row>
    <row r="97" spans="1:11" s="37" customFormat="1" ht="36.75" customHeight="1">
      <c r="A97" s="188" t="s">
        <v>86</v>
      </c>
      <c r="B97" s="104" t="s">
        <v>87</v>
      </c>
      <c r="C97" s="126" t="s">
        <v>84</v>
      </c>
      <c r="D97" s="126" t="s">
        <v>20</v>
      </c>
      <c r="E97" s="126" t="s">
        <v>77</v>
      </c>
      <c r="F97" s="127">
        <v>1890.2</v>
      </c>
      <c r="G97" s="127">
        <v>1200</v>
      </c>
      <c r="H97" s="127">
        <v>1200</v>
      </c>
      <c r="I97" s="126" t="s">
        <v>37</v>
      </c>
      <c r="J97" s="126" t="s">
        <v>88</v>
      </c>
      <c r="K97" s="86" t="s">
        <v>1005</v>
      </c>
    </row>
    <row r="98" spans="1:11" s="37" customFormat="1" ht="32.25" customHeight="1">
      <c r="A98" s="188" t="s">
        <v>89</v>
      </c>
      <c r="B98" s="104" t="s">
        <v>90</v>
      </c>
      <c r="C98" s="126" t="s">
        <v>84</v>
      </c>
      <c r="D98" s="126" t="s">
        <v>20</v>
      </c>
      <c r="E98" s="126" t="s">
        <v>77</v>
      </c>
      <c r="F98" s="127">
        <v>257.7</v>
      </c>
      <c r="G98" s="127">
        <v>656.2</v>
      </c>
      <c r="H98" s="127">
        <v>656.2</v>
      </c>
      <c r="I98" s="126" t="s">
        <v>37</v>
      </c>
      <c r="J98" s="126" t="s">
        <v>91</v>
      </c>
      <c r="K98" s="86" t="s">
        <v>1006</v>
      </c>
    </row>
    <row r="99" spans="1:11" s="37" customFormat="1" ht="33.75" customHeight="1">
      <c r="A99" s="188" t="s">
        <v>92</v>
      </c>
      <c r="B99" s="104" t="s">
        <v>93</v>
      </c>
      <c r="C99" s="126" t="s">
        <v>84</v>
      </c>
      <c r="D99" s="126" t="s">
        <v>20</v>
      </c>
      <c r="E99" s="126" t="s">
        <v>77</v>
      </c>
      <c r="F99" s="127">
        <v>328.5</v>
      </c>
      <c r="G99" s="127">
        <v>1028.7</v>
      </c>
      <c r="H99" s="127">
        <v>1028.7</v>
      </c>
      <c r="I99" s="126" t="s">
        <v>37</v>
      </c>
      <c r="J99" s="126" t="s">
        <v>94</v>
      </c>
      <c r="K99" s="86" t="s">
        <v>1007</v>
      </c>
    </row>
    <row r="100" spans="1:11" s="37" customFormat="1" ht="33.75" customHeight="1">
      <c r="A100" s="188" t="s">
        <v>95</v>
      </c>
      <c r="B100" s="104" t="s">
        <v>96</v>
      </c>
      <c r="C100" s="126" t="s">
        <v>84</v>
      </c>
      <c r="D100" s="126" t="s">
        <v>20</v>
      </c>
      <c r="E100" s="126" t="s">
        <v>77</v>
      </c>
      <c r="F100" s="127">
        <v>7.4</v>
      </c>
      <c r="G100" s="127">
        <v>17.5</v>
      </c>
      <c r="H100" s="127">
        <v>17.5</v>
      </c>
      <c r="I100" s="126" t="s">
        <v>37</v>
      </c>
      <c r="J100" s="126" t="s">
        <v>97</v>
      </c>
      <c r="K100" s="86" t="s">
        <v>1008</v>
      </c>
    </row>
    <row r="101" spans="1:11" s="37" customFormat="1" ht="37.5">
      <c r="A101" s="188" t="s">
        <v>98</v>
      </c>
      <c r="B101" s="104" t="s">
        <v>99</v>
      </c>
      <c r="C101" s="126" t="s">
        <v>100</v>
      </c>
      <c r="D101" s="126" t="s">
        <v>20</v>
      </c>
      <c r="E101" s="126" t="s">
        <v>77</v>
      </c>
      <c r="F101" s="204" t="s">
        <v>43</v>
      </c>
      <c r="G101" s="204">
        <v>16</v>
      </c>
      <c r="H101" s="204">
        <v>28.5</v>
      </c>
      <c r="I101" s="175" t="s">
        <v>20</v>
      </c>
      <c r="J101" s="175" t="s">
        <v>20</v>
      </c>
      <c r="K101" s="111" t="s">
        <v>1009</v>
      </c>
    </row>
    <row r="102" spans="1:11" s="37" customFormat="1" ht="37.5">
      <c r="A102" s="187">
        <v>5</v>
      </c>
      <c r="B102" s="104" t="s">
        <v>101</v>
      </c>
      <c r="C102" s="126" t="s">
        <v>102</v>
      </c>
      <c r="D102" s="126" t="s">
        <v>20</v>
      </c>
      <c r="E102" s="126" t="s">
        <v>77</v>
      </c>
      <c r="F102" s="204" t="s">
        <v>43</v>
      </c>
      <c r="G102" s="204">
        <v>3</v>
      </c>
      <c r="H102" s="204">
        <v>61.7</v>
      </c>
      <c r="I102" s="175" t="s">
        <v>20</v>
      </c>
      <c r="J102" s="175" t="s">
        <v>20</v>
      </c>
      <c r="K102" s="86" t="s">
        <v>1010</v>
      </c>
    </row>
    <row r="103" spans="1:11" s="37" customFormat="1" ht="158.25" customHeight="1">
      <c r="A103" s="187">
        <v>6</v>
      </c>
      <c r="B103" s="104" t="s">
        <v>1013</v>
      </c>
      <c r="C103" s="126" t="s">
        <v>495</v>
      </c>
      <c r="D103" s="126" t="s">
        <v>20</v>
      </c>
      <c r="E103" s="126" t="s">
        <v>1014</v>
      </c>
      <c r="F103" s="283" t="s">
        <v>1015</v>
      </c>
      <c r="G103" s="283"/>
      <c r="H103" s="283"/>
      <c r="I103" s="283"/>
      <c r="J103" s="283"/>
      <c r="K103" s="104" t="s">
        <v>1016</v>
      </c>
    </row>
    <row r="104" spans="1:11" s="37" customFormat="1" ht="37.5" customHeight="1">
      <c r="A104" s="187">
        <v>7</v>
      </c>
      <c r="B104" s="86" t="s">
        <v>103</v>
      </c>
      <c r="C104" s="126" t="s">
        <v>104</v>
      </c>
      <c r="D104" s="126" t="s">
        <v>20</v>
      </c>
      <c r="E104" s="126" t="s">
        <v>105</v>
      </c>
      <c r="F104" s="127"/>
      <c r="G104" s="220">
        <v>18.100000000000001</v>
      </c>
      <c r="H104" s="220">
        <v>13.7</v>
      </c>
      <c r="I104" s="175" t="s">
        <v>37</v>
      </c>
      <c r="J104" s="221" t="s">
        <v>106</v>
      </c>
      <c r="K104" s="105" t="s">
        <v>957</v>
      </c>
    </row>
    <row r="105" spans="1:11" s="37" customFormat="1" ht="37.5" customHeight="1">
      <c r="A105" s="187">
        <v>8</v>
      </c>
      <c r="B105" s="86" t="s">
        <v>108</v>
      </c>
      <c r="C105" s="126" t="s">
        <v>104</v>
      </c>
      <c r="D105" s="126" t="s">
        <v>20</v>
      </c>
      <c r="E105" s="126" t="s">
        <v>105</v>
      </c>
      <c r="F105" s="127"/>
      <c r="G105" s="220">
        <v>19.2</v>
      </c>
      <c r="H105" s="220">
        <v>19.2</v>
      </c>
      <c r="I105" s="175" t="s">
        <v>37</v>
      </c>
      <c r="J105" s="221" t="s">
        <v>106</v>
      </c>
      <c r="K105" s="105" t="s">
        <v>957</v>
      </c>
    </row>
    <row r="106" spans="1:11" s="37" customFormat="1" ht="39" customHeight="1">
      <c r="A106" s="187">
        <v>9</v>
      </c>
      <c r="B106" s="86" t="s">
        <v>110</v>
      </c>
      <c r="C106" s="126" t="s">
        <v>104</v>
      </c>
      <c r="D106" s="126" t="s">
        <v>20</v>
      </c>
      <c r="E106" s="126" t="s">
        <v>105</v>
      </c>
      <c r="F106" s="127"/>
      <c r="G106" s="220">
        <v>18.100000000000001</v>
      </c>
      <c r="H106" s="220">
        <v>13.6</v>
      </c>
      <c r="I106" s="175" t="s">
        <v>37</v>
      </c>
      <c r="J106" s="221" t="s">
        <v>106</v>
      </c>
      <c r="K106" s="105" t="s">
        <v>957</v>
      </c>
    </row>
    <row r="107" spans="1:11" s="37" customFormat="1" ht="37.5" customHeight="1">
      <c r="A107" s="187">
        <v>10</v>
      </c>
      <c r="B107" s="86" t="s">
        <v>112</v>
      </c>
      <c r="C107" s="126" t="s">
        <v>104</v>
      </c>
      <c r="D107" s="254" t="s">
        <v>20</v>
      </c>
      <c r="E107" s="126" t="s">
        <v>105</v>
      </c>
      <c r="F107" s="127"/>
      <c r="G107" s="220">
        <v>15.9</v>
      </c>
      <c r="H107" s="220">
        <v>15.9</v>
      </c>
      <c r="I107" s="175" t="s">
        <v>37</v>
      </c>
      <c r="J107" s="221" t="s">
        <v>106</v>
      </c>
      <c r="K107" s="105" t="s">
        <v>957</v>
      </c>
    </row>
    <row r="108" spans="1:11" s="37" customFormat="1" ht="38.25" customHeight="1">
      <c r="A108" s="187">
        <v>11</v>
      </c>
      <c r="B108" s="86" t="s">
        <v>113</v>
      </c>
      <c r="C108" s="126" t="s">
        <v>104</v>
      </c>
      <c r="D108" s="254" t="s">
        <v>20</v>
      </c>
      <c r="E108" s="126" t="s">
        <v>105</v>
      </c>
      <c r="F108" s="127"/>
      <c r="G108" s="220">
        <v>17.8</v>
      </c>
      <c r="H108" s="220">
        <v>14.1</v>
      </c>
      <c r="I108" s="175" t="s">
        <v>37</v>
      </c>
      <c r="J108" s="221" t="s">
        <v>106</v>
      </c>
      <c r="K108" s="105" t="s">
        <v>957</v>
      </c>
    </row>
    <row r="109" spans="1:11" s="37" customFormat="1" ht="39" customHeight="1">
      <c r="A109" s="187">
        <v>12</v>
      </c>
      <c r="B109" s="104" t="s">
        <v>115</v>
      </c>
      <c r="C109" s="126" t="s">
        <v>104</v>
      </c>
      <c r="D109" s="254" t="s">
        <v>20</v>
      </c>
      <c r="E109" s="126" t="s">
        <v>116</v>
      </c>
      <c r="F109" s="127"/>
      <c r="G109" s="220">
        <v>15.2</v>
      </c>
      <c r="H109" s="220">
        <v>14.6</v>
      </c>
      <c r="I109" s="175" t="s">
        <v>37</v>
      </c>
      <c r="J109" s="221" t="s">
        <v>106</v>
      </c>
      <c r="K109" s="105" t="s">
        <v>838</v>
      </c>
    </row>
    <row r="110" spans="1:11" s="37" customFormat="1" ht="37.5" customHeight="1">
      <c r="A110" s="187">
        <v>13</v>
      </c>
      <c r="B110" s="104" t="s">
        <v>117</v>
      </c>
      <c r="C110" s="126" t="s">
        <v>104</v>
      </c>
      <c r="D110" s="254" t="s">
        <v>20</v>
      </c>
      <c r="E110" s="126" t="s">
        <v>116</v>
      </c>
      <c r="F110" s="127"/>
      <c r="G110" s="220">
        <v>15.6</v>
      </c>
      <c r="H110" s="220">
        <v>14.6</v>
      </c>
      <c r="I110" s="175" t="s">
        <v>37</v>
      </c>
      <c r="J110" s="221" t="s">
        <v>106</v>
      </c>
      <c r="K110" s="105" t="s">
        <v>837</v>
      </c>
    </row>
    <row r="111" spans="1:11" s="37" customFormat="1" ht="37.5" customHeight="1">
      <c r="A111" s="187">
        <v>14</v>
      </c>
      <c r="B111" s="104" t="s">
        <v>118</v>
      </c>
      <c r="C111" s="126" t="s">
        <v>104</v>
      </c>
      <c r="D111" s="254" t="s">
        <v>20</v>
      </c>
      <c r="E111" s="126" t="s">
        <v>116</v>
      </c>
      <c r="F111" s="127"/>
      <c r="G111" s="220">
        <v>21.6</v>
      </c>
      <c r="H111" s="220">
        <v>21.6</v>
      </c>
      <c r="I111" s="175" t="s">
        <v>37</v>
      </c>
      <c r="J111" s="221" t="s">
        <v>106</v>
      </c>
      <c r="K111" s="105" t="s">
        <v>836</v>
      </c>
    </row>
    <row r="112" spans="1:11" s="37" customFormat="1" ht="37.5" customHeight="1">
      <c r="A112" s="187">
        <v>15</v>
      </c>
      <c r="B112" s="104" t="s">
        <v>119</v>
      </c>
      <c r="C112" s="126" t="s">
        <v>104</v>
      </c>
      <c r="D112" s="254" t="s">
        <v>20</v>
      </c>
      <c r="E112" s="126" t="s">
        <v>116</v>
      </c>
      <c r="F112" s="127"/>
      <c r="G112" s="220">
        <v>21.3</v>
      </c>
      <c r="H112" s="220">
        <v>21.3</v>
      </c>
      <c r="I112" s="175" t="s">
        <v>37</v>
      </c>
      <c r="J112" s="221" t="s">
        <v>106</v>
      </c>
      <c r="K112" s="105" t="s">
        <v>836</v>
      </c>
    </row>
    <row r="113" spans="1:11" s="37" customFormat="1" ht="37.5">
      <c r="A113" s="187">
        <v>16</v>
      </c>
      <c r="B113" s="104" t="s">
        <v>120</v>
      </c>
      <c r="C113" s="126" t="s">
        <v>104</v>
      </c>
      <c r="D113" s="254" t="s">
        <v>20</v>
      </c>
      <c r="E113" s="126" t="s">
        <v>121</v>
      </c>
      <c r="F113" s="127"/>
      <c r="G113" s="220">
        <v>17.100000000000001</v>
      </c>
      <c r="H113" s="220">
        <v>17.100000000000001</v>
      </c>
      <c r="I113" s="175" t="s">
        <v>37</v>
      </c>
      <c r="J113" s="221" t="s">
        <v>106</v>
      </c>
      <c r="K113" s="105" t="s">
        <v>839</v>
      </c>
    </row>
    <row r="114" spans="1:11" s="37" customFormat="1" ht="132" customHeight="1">
      <c r="A114" s="187">
        <v>17</v>
      </c>
      <c r="B114" s="104" t="s">
        <v>122</v>
      </c>
      <c r="C114" s="126" t="s">
        <v>104</v>
      </c>
      <c r="D114" s="254" t="s">
        <v>20</v>
      </c>
      <c r="E114" s="126" t="s">
        <v>123</v>
      </c>
      <c r="F114" s="127"/>
      <c r="G114" s="222">
        <v>15.8</v>
      </c>
      <c r="H114" s="222">
        <v>15.8</v>
      </c>
      <c r="I114" s="175" t="s">
        <v>37</v>
      </c>
      <c r="J114" s="221" t="s">
        <v>106</v>
      </c>
      <c r="K114" s="105" t="s">
        <v>840</v>
      </c>
    </row>
    <row r="115" spans="1:11" s="37" customFormat="1" ht="136.9" customHeight="1">
      <c r="A115" s="187">
        <v>18</v>
      </c>
      <c r="B115" s="104" t="s">
        <v>124</v>
      </c>
      <c r="C115" s="126" t="s">
        <v>104</v>
      </c>
      <c r="D115" s="254" t="s">
        <v>20</v>
      </c>
      <c r="E115" s="126" t="s">
        <v>123</v>
      </c>
      <c r="F115" s="127"/>
      <c r="G115" s="222">
        <v>16.100000000000001</v>
      </c>
      <c r="H115" s="222">
        <v>16.100000000000001</v>
      </c>
      <c r="I115" s="175" t="s">
        <v>37</v>
      </c>
      <c r="J115" s="221" t="s">
        <v>106</v>
      </c>
      <c r="K115" s="105" t="s">
        <v>840</v>
      </c>
    </row>
    <row r="116" spans="1:11" s="37" customFormat="1" ht="133.5" customHeight="1">
      <c r="A116" s="187">
        <v>19</v>
      </c>
      <c r="B116" s="104" t="s">
        <v>125</v>
      </c>
      <c r="C116" s="126" t="s">
        <v>104</v>
      </c>
      <c r="D116" s="254" t="s">
        <v>20</v>
      </c>
      <c r="E116" s="126" t="s">
        <v>123</v>
      </c>
      <c r="F116" s="127"/>
      <c r="G116" s="222">
        <v>15.9</v>
      </c>
      <c r="H116" s="222">
        <v>15.9</v>
      </c>
      <c r="I116" s="175" t="s">
        <v>37</v>
      </c>
      <c r="J116" s="221" t="s">
        <v>106</v>
      </c>
      <c r="K116" s="105" t="s">
        <v>840</v>
      </c>
    </row>
    <row r="117" spans="1:11" s="37" customFormat="1" ht="56.25">
      <c r="A117" s="187">
        <v>20</v>
      </c>
      <c r="B117" s="104" t="s">
        <v>126</v>
      </c>
      <c r="C117" s="126" t="s">
        <v>104</v>
      </c>
      <c r="D117" s="254" t="s">
        <v>20</v>
      </c>
      <c r="E117" s="126" t="s">
        <v>127</v>
      </c>
      <c r="F117" s="127"/>
      <c r="G117" s="220">
        <v>18.7</v>
      </c>
      <c r="H117" s="220">
        <v>18.7</v>
      </c>
      <c r="I117" s="175" t="s">
        <v>37</v>
      </c>
      <c r="J117" s="221" t="s">
        <v>106</v>
      </c>
      <c r="K117" s="105" t="s">
        <v>841</v>
      </c>
    </row>
    <row r="118" spans="1:11" s="37" customFormat="1" ht="56.25">
      <c r="A118" s="187">
        <v>21</v>
      </c>
      <c r="B118" s="104" t="s">
        <v>128</v>
      </c>
      <c r="C118" s="126" t="s">
        <v>104</v>
      </c>
      <c r="D118" s="254" t="s">
        <v>20</v>
      </c>
      <c r="E118" s="126" t="s">
        <v>127</v>
      </c>
      <c r="F118" s="127"/>
      <c r="G118" s="220">
        <v>17.2</v>
      </c>
      <c r="H118" s="220">
        <v>17.2</v>
      </c>
      <c r="I118" s="175" t="s">
        <v>37</v>
      </c>
      <c r="J118" s="221" t="s">
        <v>106</v>
      </c>
      <c r="K118" s="105" t="s">
        <v>841</v>
      </c>
    </row>
    <row r="119" spans="1:11" s="37" customFormat="1" ht="56.25">
      <c r="A119" s="187">
        <v>22</v>
      </c>
      <c r="B119" s="104" t="s">
        <v>129</v>
      </c>
      <c r="C119" s="126" t="s">
        <v>104</v>
      </c>
      <c r="D119" s="254" t="s">
        <v>20</v>
      </c>
      <c r="E119" s="126" t="s">
        <v>127</v>
      </c>
      <c r="F119" s="127"/>
      <c r="G119" s="220">
        <v>17.2</v>
      </c>
      <c r="H119" s="220">
        <v>17.2</v>
      </c>
      <c r="I119" s="175" t="s">
        <v>37</v>
      </c>
      <c r="J119" s="221" t="s">
        <v>106</v>
      </c>
      <c r="K119" s="105" t="s">
        <v>841</v>
      </c>
    </row>
    <row r="120" spans="1:11" s="37" customFormat="1" ht="54" customHeight="1">
      <c r="A120" s="187">
        <v>23</v>
      </c>
      <c r="B120" s="104" t="s">
        <v>130</v>
      </c>
      <c r="C120" s="126" t="s">
        <v>104</v>
      </c>
      <c r="D120" s="254" t="s">
        <v>20</v>
      </c>
      <c r="E120" s="126" t="s">
        <v>131</v>
      </c>
      <c r="F120" s="127"/>
      <c r="G120" s="220">
        <v>16.600000000000001</v>
      </c>
      <c r="H120" s="220">
        <v>16.600000000000001</v>
      </c>
      <c r="I120" s="175" t="s">
        <v>37</v>
      </c>
      <c r="J120" s="221" t="s">
        <v>106</v>
      </c>
      <c r="K120" s="105" t="s">
        <v>1182</v>
      </c>
    </row>
    <row r="121" spans="1:11" s="37" customFormat="1" ht="56.25" customHeight="1">
      <c r="A121" s="187">
        <v>24</v>
      </c>
      <c r="B121" s="104" t="s">
        <v>132</v>
      </c>
      <c r="C121" s="126" t="s">
        <v>104</v>
      </c>
      <c r="D121" s="254" t="s">
        <v>20</v>
      </c>
      <c r="E121" s="126" t="s">
        <v>131</v>
      </c>
      <c r="F121" s="127"/>
      <c r="G121" s="220">
        <v>17.100000000000001</v>
      </c>
      <c r="H121" s="220">
        <v>17.100000000000001</v>
      </c>
      <c r="I121" s="175" t="s">
        <v>37</v>
      </c>
      <c r="J121" s="221" t="s">
        <v>106</v>
      </c>
      <c r="K121" s="105" t="s">
        <v>981</v>
      </c>
    </row>
    <row r="122" spans="1:11" s="37" customFormat="1" ht="57.75" customHeight="1">
      <c r="A122" s="187">
        <v>25</v>
      </c>
      <c r="B122" s="104" t="s">
        <v>133</v>
      </c>
      <c r="C122" s="126" t="s">
        <v>104</v>
      </c>
      <c r="D122" s="254" t="s">
        <v>20</v>
      </c>
      <c r="E122" s="126" t="s">
        <v>131</v>
      </c>
      <c r="F122" s="127"/>
      <c r="G122" s="220">
        <v>15.7</v>
      </c>
      <c r="H122" s="220">
        <v>15.7</v>
      </c>
      <c r="I122" s="175" t="s">
        <v>37</v>
      </c>
      <c r="J122" s="221" t="s">
        <v>106</v>
      </c>
      <c r="K122" s="105" t="s">
        <v>982</v>
      </c>
    </row>
    <row r="123" spans="1:11" s="37" customFormat="1" ht="59.25" customHeight="1">
      <c r="A123" s="187">
        <v>26</v>
      </c>
      <c r="B123" s="104" t="s">
        <v>134</v>
      </c>
      <c r="C123" s="126" t="s">
        <v>104</v>
      </c>
      <c r="D123" s="254" t="s">
        <v>20</v>
      </c>
      <c r="E123" s="126" t="s">
        <v>131</v>
      </c>
      <c r="F123" s="127"/>
      <c r="G123" s="220">
        <v>16.8</v>
      </c>
      <c r="H123" s="220">
        <v>16.8</v>
      </c>
      <c r="I123" s="175" t="s">
        <v>37</v>
      </c>
      <c r="J123" s="221" t="s">
        <v>106</v>
      </c>
      <c r="K123" s="105" t="s">
        <v>983</v>
      </c>
    </row>
    <row r="124" spans="1:11" s="4" customFormat="1" ht="18.75">
      <c r="A124" s="189"/>
      <c r="B124" s="300" t="s">
        <v>75</v>
      </c>
      <c r="C124" s="300"/>
      <c r="D124" s="300"/>
      <c r="E124" s="300"/>
      <c r="F124" s="300"/>
      <c r="G124" s="300"/>
      <c r="H124" s="300"/>
      <c r="I124" s="300"/>
      <c r="J124" s="300"/>
      <c r="K124" s="43"/>
    </row>
    <row r="125" spans="1:11" s="37" customFormat="1" ht="57.6" customHeight="1">
      <c r="A125" s="175">
        <v>1</v>
      </c>
      <c r="B125" s="86" t="s">
        <v>136</v>
      </c>
      <c r="C125" s="126" t="s">
        <v>727</v>
      </c>
      <c r="D125" s="126" t="s">
        <v>725</v>
      </c>
      <c r="E125" s="175" t="s">
        <v>77</v>
      </c>
      <c r="F125" s="199">
        <v>105</v>
      </c>
      <c r="G125" s="199">
        <v>105</v>
      </c>
      <c r="H125" s="199">
        <v>157</v>
      </c>
      <c r="I125" s="175" t="s">
        <v>20</v>
      </c>
      <c r="J125" s="175" t="s">
        <v>20</v>
      </c>
      <c r="K125" s="87" t="s">
        <v>1017</v>
      </c>
    </row>
    <row r="126" spans="1:11" s="4" customFormat="1" ht="18.75">
      <c r="A126" s="175"/>
      <c r="B126" s="300" t="s">
        <v>18</v>
      </c>
      <c r="C126" s="300"/>
      <c r="D126" s="300"/>
      <c r="E126" s="300"/>
      <c r="F126" s="300"/>
      <c r="G126" s="300"/>
      <c r="H126" s="300"/>
      <c r="I126" s="300"/>
      <c r="J126" s="300"/>
      <c r="K126" s="43"/>
    </row>
    <row r="127" spans="1:11" s="37" customFormat="1" ht="75.75" customHeight="1">
      <c r="A127" s="279">
        <v>1</v>
      </c>
      <c r="B127" s="292" t="s">
        <v>137</v>
      </c>
      <c r="C127" s="281" t="s">
        <v>138</v>
      </c>
      <c r="D127" s="281" t="s">
        <v>20</v>
      </c>
      <c r="E127" s="281" t="s">
        <v>77</v>
      </c>
      <c r="F127" s="126">
        <v>377.1</v>
      </c>
      <c r="G127" s="127"/>
      <c r="H127" s="127"/>
      <c r="I127" s="126" t="s">
        <v>79</v>
      </c>
      <c r="J127" s="126" t="s">
        <v>139</v>
      </c>
      <c r="K127" s="278" t="s">
        <v>1018</v>
      </c>
    </row>
    <row r="128" spans="1:11" s="37" customFormat="1" ht="75.75" customHeight="1">
      <c r="A128" s="279"/>
      <c r="B128" s="292"/>
      <c r="C128" s="281"/>
      <c r="D128" s="281"/>
      <c r="E128" s="281"/>
      <c r="F128" s="126"/>
      <c r="G128" s="127">
        <v>185.49600000000001</v>
      </c>
      <c r="H128" s="127">
        <v>185.49600000000001</v>
      </c>
      <c r="I128" s="126" t="s">
        <v>37</v>
      </c>
      <c r="J128" s="126" t="s">
        <v>140</v>
      </c>
      <c r="K128" s="278"/>
    </row>
    <row r="129" spans="1:11" s="37" customFormat="1" ht="62.25" customHeight="1">
      <c r="A129" s="175">
        <v>2</v>
      </c>
      <c r="B129" s="86" t="s">
        <v>141</v>
      </c>
      <c r="C129" s="175" t="s">
        <v>20</v>
      </c>
      <c r="D129" s="175" t="s">
        <v>20</v>
      </c>
      <c r="E129" s="175" t="s">
        <v>77</v>
      </c>
      <c r="F129" s="283" t="s">
        <v>787</v>
      </c>
      <c r="G129" s="283"/>
      <c r="H129" s="283"/>
      <c r="I129" s="283"/>
      <c r="J129" s="283"/>
      <c r="K129" s="87" t="s">
        <v>1019</v>
      </c>
    </row>
    <row r="130" spans="1:11" s="37" customFormat="1" ht="95.25" customHeight="1">
      <c r="A130" s="175">
        <v>3</v>
      </c>
      <c r="B130" s="86" t="s">
        <v>1020</v>
      </c>
      <c r="C130" s="175" t="s">
        <v>20</v>
      </c>
      <c r="D130" s="175" t="s">
        <v>20</v>
      </c>
      <c r="E130" s="175" t="s">
        <v>77</v>
      </c>
      <c r="F130" s="283" t="s">
        <v>1015</v>
      </c>
      <c r="G130" s="283"/>
      <c r="H130" s="283"/>
      <c r="I130" s="283"/>
      <c r="J130" s="283"/>
      <c r="K130" s="87" t="s">
        <v>1021</v>
      </c>
    </row>
    <row r="131" spans="1:11" s="4" customFormat="1" ht="18.75">
      <c r="A131" s="189"/>
      <c r="B131" s="108" t="s">
        <v>75</v>
      </c>
      <c r="C131" s="185"/>
      <c r="D131" s="185"/>
      <c r="E131" s="185"/>
      <c r="F131" s="185"/>
      <c r="G131" s="185"/>
      <c r="H131" s="185"/>
      <c r="I131" s="185"/>
      <c r="J131" s="185"/>
      <c r="K131" s="43"/>
    </row>
    <row r="132" spans="1:11" s="37" customFormat="1" ht="57.75" customHeight="1">
      <c r="A132" s="175">
        <v>1</v>
      </c>
      <c r="B132" s="86" t="s">
        <v>142</v>
      </c>
      <c r="C132" s="281" t="s">
        <v>786</v>
      </c>
      <c r="D132" s="291" t="s">
        <v>725</v>
      </c>
      <c r="E132" s="279" t="s">
        <v>77</v>
      </c>
      <c r="F132" s="175"/>
      <c r="G132" s="175"/>
      <c r="H132" s="175"/>
      <c r="I132" s="175"/>
      <c r="J132" s="175"/>
      <c r="K132" s="307" t="s">
        <v>1378</v>
      </c>
    </row>
    <row r="133" spans="1:11" s="37" customFormat="1" ht="51" customHeight="1">
      <c r="A133" s="183" t="s">
        <v>143</v>
      </c>
      <c r="B133" s="86" t="s">
        <v>144</v>
      </c>
      <c r="C133" s="281"/>
      <c r="D133" s="291"/>
      <c r="E133" s="279"/>
      <c r="F133" s="253">
        <v>41.2</v>
      </c>
      <c r="G133" s="253">
        <v>41.2</v>
      </c>
      <c r="H133" s="254" t="s">
        <v>1376</v>
      </c>
      <c r="I133" s="253" t="s">
        <v>20</v>
      </c>
      <c r="J133" s="253" t="s">
        <v>20</v>
      </c>
      <c r="K133" s="308"/>
    </row>
    <row r="134" spans="1:11" s="37" customFormat="1" ht="51" customHeight="1">
      <c r="A134" s="183" t="s">
        <v>145</v>
      </c>
      <c r="B134" s="86" t="s">
        <v>146</v>
      </c>
      <c r="C134" s="281"/>
      <c r="D134" s="291"/>
      <c r="E134" s="279"/>
      <c r="F134" s="255">
        <v>35</v>
      </c>
      <c r="G134" s="255">
        <v>35</v>
      </c>
      <c r="H134" s="257" t="s">
        <v>1377</v>
      </c>
      <c r="I134" s="253" t="s">
        <v>20</v>
      </c>
      <c r="J134" s="253" t="s">
        <v>20</v>
      </c>
      <c r="K134" s="308"/>
    </row>
    <row r="135" spans="1:11" s="4" customFormat="1" ht="18.75">
      <c r="A135" s="190"/>
      <c r="B135" s="108" t="s">
        <v>18</v>
      </c>
      <c r="C135" s="185"/>
      <c r="D135" s="185"/>
      <c r="E135" s="185"/>
      <c r="F135" s="185"/>
      <c r="G135" s="185"/>
      <c r="H135" s="185"/>
      <c r="I135" s="185"/>
      <c r="J135" s="185"/>
      <c r="K135" s="43"/>
    </row>
    <row r="136" spans="1:11" s="37" customFormat="1" ht="117.75" customHeight="1">
      <c r="A136" s="175">
        <v>1</v>
      </c>
      <c r="B136" s="86" t="s">
        <v>147</v>
      </c>
      <c r="C136" s="175" t="s">
        <v>20</v>
      </c>
      <c r="D136" s="175" t="s">
        <v>20</v>
      </c>
      <c r="E136" s="126" t="s">
        <v>148</v>
      </c>
      <c r="F136" s="279" t="s">
        <v>788</v>
      </c>
      <c r="G136" s="279"/>
      <c r="H136" s="279"/>
      <c r="I136" s="279"/>
      <c r="J136" s="279"/>
      <c r="K136" s="86" t="s">
        <v>1105</v>
      </c>
    </row>
    <row r="137" spans="1:11" s="37" customFormat="1" ht="56.25">
      <c r="A137" s="175">
        <v>2</v>
      </c>
      <c r="B137" s="86" t="s">
        <v>149</v>
      </c>
      <c r="C137" s="175" t="s">
        <v>20</v>
      </c>
      <c r="D137" s="175" t="s">
        <v>20</v>
      </c>
      <c r="E137" s="126" t="s">
        <v>148</v>
      </c>
      <c r="F137" s="279" t="s">
        <v>788</v>
      </c>
      <c r="G137" s="279"/>
      <c r="H137" s="279"/>
      <c r="I137" s="279"/>
      <c r="J137" s="279"/>
      <c r="K137" s="112" t="s">
        <v>1022</v>
      </c>
    </row>
    <row r="138" spans="1:11" s="37" customFormat="1" ht="56.25">
      <c r="A138" s="175">
        <v>3</v>
      </c>
      <c r="B138" s="86" t="s">
        <v>150</v>
      </c>
      <c r="C138" s="175" t="s">
        <v>20</v>
      </c>
      <c r="D138" s="175" t="s">
        <v>20</v>
      </c>
      <c r="E138" s="126" t="s">
        <v>148</v>
      </c>
      <c r="F138" s="279" t="s">
        <v>787</v>
      </c>
      <c r="G138" s="279"/>
      <c r="H138" s="279"/>
      <c r="I138" s="279"/>
      <c r="J138" s="279"/>
      <c r="K138" s="86" t="s">
        <v>1023</v>
      </c>
    </row>
    <row r="139" spans="1:11" s="37" customFormat="1" ht="118.5" customHeight="1">
      <c r="A139" s="175">
        <v>4</v>
      </c>
      <c r="B139" s="86" t="s">
        <v>1024</v>
      </c>
      <c r="C139" s="175" t="s">
        <v>20</v>
      </c>
      <c r="D139" s="175" t="s">
        <v>20</v>
      </c>
      <c r="E139" s="126" t="s">
        <v>148</v>
      </c>
      <c r="F139" s="279" t="s">
        <v>787</v>
      </c>
      <c r="G139" s="279"/>
      <c r="H139" s="279"/>
      <c r="I139" s="279"/>
      <c r="J139" s="279"/>
      <c r="K139" s="104" t="s">
        <v>1025</v>
      </c>
    </row>
    <row r="140" spans="1:11" s="4" customFormat="1" ht="18.75">
      <c r="A140" s="191"/>
      <c r="B140" s="108" t="s">
        <v>75</v>
      </c>
      <c r="C140" s="185"/>
      <c r="D140" s="185"/>
      <c r="E140" s="185"/>
      <c r="F140" s="185"/>
      <c r="G140" s="185"/>
      <c r="H140" s="185"/>
      <c r="I140" s="185"/>
      <c r="J140" s="185"/>
      <c r="K140" s="43"/>
    </row>
    <row r="141" spans="1:11" s="37" customFormat="1" ht="34.9" customHeight="1">
      <c r="A141" s="190">
        <v>1</v>
      </c>
      <c r="B141" s="86" t="s">
        <v>151</v>
      </c>
      <c r="C141" s="281" t="s">
        <v>786</v>
      </c>
      <c r="D141" s="281" t="s">
        <v>1354</v>
      </c>
      <c r="E141" s="279" t="s">
        <v>77</v>
      </c>
      <c r="F141" s="175"/>
      <c r="G141" s="175"/>
      <c r="H141" s="175"/>
      <c r="I141" s="175"/>
      <c r="J141" s="175"/>
      <c r="K141" s="292" t="s">
        <v>1026</v>
      </c>
    </row>
    <row r="142" spans="1:11" s="37" customFormat="1" ht="18.75">
      <c r="A142" s="192" t="s">
        <v>143</v>
      </c>
      <c r="B142" s="96" t="s">
        <v>144</v>
      </c>
      <c r="C142" s="281"/>
      <c r="D142" s="281"/>
      <c r="E142" s="279"/>
      <c r="F142" s="200">
        <v>24.5</v>
      </c>
      <c r="G142" s="200">
        <v>24.5</v>
      </c>
      <c r="H142" s="200">
        <v>27.3</v>
      </c>
      <c r="I142" s="175" t="s">
        <v>20</v>
      </c>
      <c r="J142" s="175" t="s">
        <v>20</v>
      </c>
      <c r="K142" s="292"/>
    </row>
    <row r="143" spans="1:11" s="37" customFormat="1" ht="18.75">
      <c r="A143" s="192" t="s">
        <v>145</v>
      </c>
      <c r="B143" s="96" t="s">
        <v>146</v>
      </c>
      <c r="C143" s="281"/>
      <c r="D143" s="281"/>
      <c r="E143" s="279"/>
      <c r="F143" s="184">
        <v>2.8</v>
      </c>
      <c r="G143" s="184">
        <v>2.8</v>
      </c>
      <c r="H143" s="184">
        <v>5.5</v>
      </c>
      <c r="I143" s="175" t="s">
        <v>20</v>
      </c>
      <c r="J143" s="175" t="s">
        <v>20</v>
      </c>
      <c r="K143" s="292"/>
    </row>
    <row r="144" spans="1:11" s="37" customFormat="1" ht="18.75">
      <c r="A144" s="190"/>
      <c r="B144" s="108" t="s">
        <v>18</v>
      </c>
      <c r="C144" s="185"/>
      <c r="D144" s="185"/>
      <c r="E144" s="185"/>
      <c r="F144" s="185"/>
      <c r="G144" s="185"/>
      <c r="H144" s="185"/>
      <c r="I144" s="185"/>
      <c r="J144" s="185"/>
      <c r="K144" s="43"/>
    </row>
    <row r="145" spans="1:11" s="37" customFormat="1" ht="34.9" customHeight="1">
      <c r="A145" s="279">
        <v>1</v>
      </c>
      <c r="B145" s="292" t="s">
        <v>152</v>
      </c>
      <c r="C145" s="281" t="s">
        <v>104</v>
      </c>
      <c r="D145" s="281" t="s">
        <v>20</v>
      </c>
      <c r="E145" s="279" t="s">
        <v>77</v>
      </c>
      <c r="F145" s="160"/>
      <c r="G145" s="223">
        <v>1287.2</v>
      </c>
      <c r="H145" s="223">
        <v>1287.2</v>
      </c>
      <c r="I145" s="126" t="s">
        <v>79</v>
      </c>
      <c r="J145" s="183" t="s">
        <v>1027</v>
      </c>
      <c r="K145" s="294" t="s">
        <v>1028</v>
      </c>
    </row>
    <row r="146" spans="1:11" s="37" customFormat="1" ht="41.25" customHeight="1">
      <c r="A146" s="279"/>
      <c r="B146" s="292"/>
      <c r="C146" s="281"/>
      <c r="D146" s="281"/>
      <c r="E146" s="279"/>
      <c r="F146" s="160">
        <v>2112.6999999999998</v>
      </c>
      <c r="G146" s="223">
        <v>2641.2</v>
      </c>
      <c r="H146" s="223">
        <v>2641.2</v>
      </c>
      <c r="I146" s="126" t="s">
        <v>37</v>
      </c>
      <c r="J146" s="175" t="s">
        <v>1029</v>
      </c>
      <c r="K146" s="294"/>
    </row>
    <row r="147" spans="1:11" s="37" customFormat="1" ht="93.75">
      <c r="A147" s="175">
        <v>2</v>
      </c>
      <c r="B147" s="86" t="s">
        <v>153</v>
      </c>
      <c r="C147" s="175" t="s">
        <v>20</v>
      </c>
      <c r="D147" s="175" t="s">
        <v>20</v>
      </c>
      <c r="E147" s="126" t="s">
        <v>154</v>
      </c>
      <c r="F147" s="279" t="s">
        <v>787</v>
      </c>
      <c r="G147" s="279"/>
      <c r="H147" s="279"/>
      <c r="I147" s="279"/>
      <c r="J147" s="279"/>
      <c r="K147" s="86" t="s">
        <v>1030</v>
      </c>
    </row>
    <row r="148" spans="1:11" s="37" customFormat="1" ht="189" customHeight="1">
      <c r="A148" s="175">
        <v>3</v>
      </c>
      <c r="B148" s="86" t="s">
        <v>1031</v>
      </c>
      <c r="C148" s="175" t="s">
        <v>20</v>
      </c>
      <c r="D148" s="175" t="s">
        <v>20</v>
      </c>
      <c r="E148" s="126" t="s">
        <v>154</v>
      </c>
      <c r="F148" s="279" t="s">
        <v>787</v>
      </c>
      <c r="G148" s="279"/>
      <c r="H148" s="279"/>
      <c r="I148" s="279"/>
      <c r="J148" s="279"/>
      <c r="K148" s="113" t="s">
        <v>1165</v>
      </c>
    </row>
    <row r="149" spans="1:11" s="37" customFormat="1" ht="130.5" customHeight="1">
      <c r="A149" s="175">
        <v>4</v>
      </c>
      <c r="B149" s="86" t="s">
        <v>1032</v>
      </c>
      <c r="C149" s="175" t="s">
        <v>20</v>
      </c>
      <c r="D149" s="175" t="s">
        <v>20</v>
      </c>
      <c r="E149" s="126" t="s">
        <v>154</v>
      </c>
      <c r="F149" s="283" t="s">
        <v>1015</v>
      </c>
      <c r="G149" s="283"/>
      <c r="H149" s="283"/>
      <c r="I149" s="283"/>
      <c r="J149" s="283"/>
      <c r="K149" s="113" t="s">
        <v>1033</v>
      </c>
    </row>
    <row r="150" spans="1:11" s="4" customFormat="1" ht="18.75">
      <c r="A150" s="190"/>
      <c r="B150" s="108" t="s">
        <v>75</v>
      </c>
      <c r="C150" s="185"/>
      <c r="D150" s="185"/>
      <c r="E150" s="185"/>
      <c r="F150" s="185"/>
      <c r="G150" s="185"/>
      <c r="H150" s="185"/>
      <c r="I150" s="185"/>
      <c r="J150" s="185"/>
      <c r="K150" s="43"/>
    </row>
    <row r="151" spans="1:11" s="4" customFormat="1" ht="111.75" customHeight="1">
      <c r="A151" s="261">
        <v>1</v>
      </c>
      <c r="B151" s="262" t="s">
        <v>155</v>
      </c>
      <c r="C151" s="260" t="s">
        <v>1034</v>
      </c>
      <c r="D151" s="260" t="s">
        <v>1354</v>
      </c>
      <c r="E151" s="261" t="s">
        <v>77</v>
      </c>
      <c r="F151" s="261">
        <v>0</v>
      </c>
      <c r="G151" s="261">
        <v>0</v>
      </c>
      <c r="H151" s="261">
        <v>0.8</v>
      </c>
      <c r="I151" s="261" t="s">
        <v>20</v>
      </c>
      <c r="J151" s="261" t="s">
        <v>20</v>
      </c>
      <c r="K151" s="263" t="s">
        <v>1370</v>
      </c>
    </row>
    <row r="152" spans="1:11" s="4" customFormat="1" ht="18.75">
      <c r="A152" s="190"/>
      <c r="B152" s="108" t="s">
        <v>18</v>
      </c>
      <c r="C152" s="185"/>
      <c r="D152" s="185"/>
      <c r="E152" s="185"/>
      <c r="F152" s="185"/>
      <c r="G152" s="185"/>
      <c r="H152" s="185"/>
      <c r="I152" s="185"/>
      <c r="J152" s="185"/>
      <c r="K152" s="110"/>
    </row>
    <row r="153" spans="1:11" s="37" customFormat="1" ht="56.25">
      <c r="A153" s="175">
        <v>1</v>
      </c>
      <c r="B153" s="86" t="s">
        <v>156</v>
      </c>
      <c r="C153" s="175" t="s">
        <v>20</v>
      </c>
      <c r="D153" s="175" t="s">
        <v>20</v>
      </c>
      <c r="E153" s="175" t="s">
        <v>77</v>
      </c>
      <c r="F153" s="279" t="s">
        <v>787</v>
      </c>
      <c r="G153" s="279"/>
      <c r="H153" s="279"/>
      <c r="I153" s="279"/>
      <c r="J153" s="279"/>
      <c r="K153" s="104" t="s">
        <v>1035</v>
      </c>
    </row>
    <row r="154" spans="1:11" s="37" customFormat="1" ht="75">
      <c r="A154" s="175">
        <v>2</v>
      </c>
      <c r="B154" s="104" t="s">
        <v>157</v>
      </c>
      <c r="C154" s="175" t="s">
        <v>20</v>
      </c>
      <c r="D154" s="175" t="s">
        <v>20</v>
      </c>
      <c r="E154" s="175" t="s">
        <v>77</v>
      </c>
      <c r="F154" s="279" t="s">
        <v>787</v>
      </c>
      <c r="G154" s="279"/>
      <c r="H154" s="279"/>
      <c r="I154" s="279"/>
      <c r="J154" s="279"/>
      <c r="K154" s="90" t="s">
        <v>1036</v>
      </c>
    </row>
    <row r="155" spans="1:11" s="4" customFormat="1" ht="18.75">
      <c r="A155" s="190"/>
      <c r="B155" s="89" t="s">
        <v>72</v>
      </c>
      <c r="C155" s="189"/>
      <c r="D155" s="189"/>
      <c r="E155" s="191"/>
      <c r="F155" s="116">
        <f t="shared" ref="F155:H155" si="1">SUM(F156:F157)</f>
        <v>5895.3</v>
      </c>
      <c r="G155" s="116">
        <f t="shared" si="1"/>
        <v>13760.196000000002</v>
      </c>
      <c r="H155" s="116">
        <f t="shared" si="1"/>
        <v>13745.996000000003</v>
      </c>
      <c r="I155" s="191"/>
      <c r="J155" s="191"/>
      <c r="K155" s="43"/>
    </row>
    <row r="156" spans="1:11" s="4" customFormat="1" ht="18.75">
      <c r="A156" s="190"/>
      <c r="B156" s="115" t="s">
        <v>79</v>
      </c>
      <c r="C156" s="189"/>
      <c r="D156" s="189"/>
      <c r="E156" s="191"/>
      <c r="F156" s="116">
        <f>F93+F145+F127</f>
        <v>1028.8000000000002</v>
      </c>
      <c r="G156" s="116">
        <f t="shared" ref="G156:H156" si="2">G93+G145+G127</f>
        <v>7575.8</v>
      </c>
      <c r="H156" s="116">
        <f t="shared" si="2"/>
        <v>7575.8</v>
      </c>
      <c r="I156" s="191"/>
      <c r="J156" s="191"/>
      <c r="K156" s="43"/>
    </row>
    <row r="157" spans="1:11" s="4" customFormat="1" ht="18.75">
      <c r="A157" s="190"/>
      <c r="B157" s="115" t="s">
        <v>37</v>
      </c>
      <c r="C157" s="189"/>
      <c r="D157" s="189"/>
      <c r="E157" s="191"/>
      <c r="F157" s="116">
        <f>F94+F95+F146+F104+F105+F106+F107+F108+F109+F110+F111+F112+F113+F114+F115+F116+F117+F118+F119+F120+F121+F122+F123+F128</f>
        <v>4866.5</v>
      </c>
      <c r="G157" s="116">
        <f t="shared" ref="G157:H157" si="3">G94+G95+G146+G104+G105+G106+G107+G108+G109+G110+G111+G112+G113+G114+G115+G116+G117+G118+G119+G120+G121+G122+G123+G128</f>
        <v>6184.3960000000015</v>
      </c>
      <c r="H157" s="116">
        <f t="shared" si="3"/>
        <v>6170.1960000000017</v>
      </c>
      <c r="I157" s="191"/>
      <c r="J157" s="191"/>
      <c r="K157" s="43"/>
    </row>
    <row r="158" spans="1:11" s="2" customFormat="1" ht="18.75">
      <c r="A158" s="85"/>
      <c r="B158" s="89" t="s">
        <v>158</v>
      </c>
      <c r="C158" s="85"/>
      <c r="D158" s="85"/>
      <c r="E158" s="85"/>
      <c r="F158" s="85"/>
      <c r="G158" s="85"/>
      <c r="H158" s="85"/>
      <c r="I158" s="85"/>
      <c r="J158" s="85"/>
      <c r="K158" s="43"/>
    </row>
    <row r="159" spans="1:11" s="2" customFormat="1" ht="18.75">
      <c r="A159" s="85"/>
      <c r="B159" s="89" t="s">
        <v>159</v>
      </c>
      <c r="C159" s="85"/>
      <c r="D159" s="85"/>
      <c r="E159" s="85"/>
      <c r="F159" s="85"/>
      <c r="G159" s="85"/>
      <c r="H159" s="85"/>
      <c r="I159" s="85"/>
      <c r="J159" s="85"/>
      <c r="K159" s="43"/>
    </row>
    <row r="160" spans="1:11" s="2" customFormat="1" ht="18.75">
      <c r="A160" s="120"/>
      <c r="B160" s="89" t="s">
        <v>15</v>
      </c>
      <c r="C160" s="85"/>
      <c r="D160" s="85"/>
      <c r="E160" s="85"/>
      <c r="F160" s="85"/>
      <c r="G160" s="85"/>
      <c r="H160" s="85"/>
      <c r="I160" s="85"/>
      <c r="J160" s="85"/>
      <c r="K160" s="43"/>
    </row>
    <row r="161" spans="1:11" s="36" customFormat="1" ht="93.75">
      <c r="A161" s="175">
        <v>1</v>
      </c>
      <c r="B161" s="86" t="s">
        <v>746</v>
      </c>
      <c r="C161" s="126" t="s">
        <v>727</v>
      </c>
      <c r="D161" s="126" t="s">
        <v>725</v>
      </c>
      <c r="E161" s="175" t="s">
        <v>160</v>
      </c>
      <c r="F161" s="175">
        <v>85.8</v>
      </c>
      <c r="G161" s="175">
        <v>85.8</v>
      </c>
      <c r="H161" s="175">
        <v>79.2</v>
      </c>
      <c r="I161" s="175" t="s">
        <v>20</v>
      </c>
      <c r="J161" s="175" t="s">
        <v>20</v>
      </c>
      <c r="K161" s="117" t="s">
        <v>1037</v>
      </c>
    </row>
    <row r="162" spans="1:11" s="36" customFormat="1" ht="62.25" customHeight="1">
      <c r="A162" s="175">
        <v>2</v>
      </c>
      <c r="B162" s="86" t="s">
        <v>747</v>
      </c>
      <c r="C162" s="126" t="s">
        <v>727</v>
      </c>
      <c r="D162" s="126" t="s">
        <v>725</v>
      </c>
      <c r="E162" s="175" t="s">
        <v>160</v>
      </c>
      <c r="F162" s="175" t="s">
        <v>43</v>
      </c>
      <c r="G162" s="175">
        <v>15.9</v>
      </c>
      <c r="H162" s="175" t="s">
        <v>43</v>
      </c>
      <c r="I162" s="175" t="s">
        <v>20</v>
      </c>
      <c r="J162" s="175" t="s">
        <v>20</v>
      </c>
      <c r="K162" s="118" t="s">
        <v>1040</v>
      </c>
    </row>
    <row r="163" spans="1:11" s="36" customFormat="1" ht="56.25">
      <c r="A163" s="175">
        <v>3</v>
      </c>
      <c r="B163" s="86" t="s">
        <v>161</v>
      </c>
      <c r="C163" s="126" t="s">
        <v>727</v>
      </c>
      <c r="D163" s="126" t="s">
        <v>725</v>
      </c>
      <c r="E163" s="175" t="s">
        <v>160</v>
      </c>
      <c r="F163" s="175">
        <v>105.1</v>
      </c>
      <c r="G163" s="175">
        <v>101.8</v>
      </c>
      <c r="H163" s="175">
        <v>103.8</v>
      </c>
      <c r="I163" s="175" t="s">
        <v>20</v>
      </c>
      <c r="J163" s="175" t="s">
        <v>20</v>
      </c>
      <c r="K163" s="119" t="s">
        <v>1038</v>
      </c>
    </row>
    <row r="164" spans="1:11" s="36" customFormat="1" ht="131.25">
      <c r="A164" s="175">
        <v>4</v>
      </c>
      <c r="B164" s="86" t="s">
        <v>739</v>
      </c>
      <c r="C164" s="126" t="s">
        <v>495</v>
      </c>
      <c r="D164" s="126" t="s">
        <v>725</v>
      </c>
      <c r="E164" s="175" t="s">
        <v>160</v>
      </c>
      <c r="F164" s="175">
        <v>1</v>
      </c>
      <c r="G164" s="175">
        <v>1</v>
      </c>
      <c r="H164" s="199" t="s">
        <v>43</v>
      </c>
      <c r="I164" s="175" t="s">
        <v>20</v>
      </c>
      <c r="J164" s="175" t="s">
        <v>20</v>
      </c>
      <c r="K164" s="120" t="s">
        <v>1039</v>
      </c>
    </row>
    <row r="165" spans="1:11" s="2" customFormat="1" ht="18.75">
      <c r="A165" s="175"/>
      <c r="B165" s="89" t="s">
        <v>18</v>
      </c>
      <c r="C165" s="85"/>
      <c r="D165" s="85"/>
      <c r="E165" s="85"/>
      <c r="F165" s="85"/>
      <c r="G165" s="85"/>
      <c r="H165" s="85"/>
      <c r="I165" s="85"/>
      <c r="J165" s="85"/>
      <c r="K165" s="43"/>
    </row>
    <row r="166" spans="1:11" s="46" customFormat="1" ht="95.25" customHeight="1">
      <c r="A166" s="175">
        <v>1</v>
      </c>
      <c r="B166" s="97" t="s">
        <v>1041</v>
      </c>
      <c r="C166" s="175" t="s">
        <v>20</v>
      </c>
      <c r="D166" s="175" t="s">
        <v>20</v>
      </c>
      <c r="E166" s="126" t="s">
        <v>160</v>
      </c>
      <c r="F166" s="279" t="s">
        <v>787</v>
      </c>
      <c r="G166" s="279"/>
      <c r="H166" s="279"/>
      <c r="I166" s="279"/>
      <c r="J166" s="279"/>
      <c r="K166" s="98" t="s">
        <v>1042</v>
      </c>
    </row>
    <row r="167" spans="1:11" s="36" customFormat="1" ht="93.75">
      <c r="A167" s="175">
        <v>2</v>
      </c>
      <c r="B167" s="86" t="s">
        <v>162</v>
      </c>
      <c r="C167" s="175" t="s">
        <v>20</v>
      </c>
      <c r="D167" s="175" t="s">
        <v>20</v>
      </c>
      <c r="E167" s="175" t="s">
        <v>160</v>
      </c>
      <c r="F167" s="279" t="s">
        <v>787</v>
      </c>
      <c r="G167" s="279"/>
      <c r="H167" s="279"/>
      <c r="I167" s="279"/>
      <c r="J167" s="279"/>
      <c r="K167" s="87" t="s">
        <v>1233</v>
      </c>
    </row>
    <row r="168" spans="1:11" s="36" customFormat="1" ht="29.25" customHeight="1">
      <c r="A168" s="279">
        <v>3</v>
      </c>
      <c r="B168" s="292" t="s">
        <v>163</v>
      </c>
      <c r="C168" s="281" t="s">
        <v>84</v>
      </c>
      <c r="D168" s="281" t="s">
        <v>20</v>
      </c>
      <c r="E168" s="279" t="s">
        <v>160</v>
      </c>
      <c r="F168" s="199">
        <v>250</v>
      </c>
      <c r="G168" s="121">
        <v>796.40800000000002</v>
      </c>
      <c r="H168" s="121">
        <v>796.40800000000002</v>
      </c>
      <c r="I168" s="175" t="s">
        <v>79</v>
      </c>
      <c r="J168" s="221" t="s">
        <v>164</v>
      </c>
      <c r="K168" s="278" t="s">
        <v>1043</v>
      </c>
    </row>
    <row r="169" spans="1:11" s="36" customFormat="1" ht="45" customHeight="1">
      <c r="A169" s="279"/>
      <c r="B169" s="292"/>
      <c r="C169" s="281"/>
      <c r="D169" s="281"/>
      <c r="E169" s="279"/>
      <c r="F169" s="199"/>
      <c r="G169" s="121">
        <v>1807.2860000000001</v>
      </c>
      <c r="H169" s="121">
        <v>1807.2860000000001</v>
      </c>
      <c r="I169" s="175" t="s">
        <v>37</v>
      </c>
      <c r="J169" s="221" t="s">
        <v>165</v>
      </c>
      <c r="K169" s="278"/>
    </row>
    <row r="170" spans="1:11" s="36" customFormat="1" ht="42" customHeight="1">
      <c r="A170" s="279">
        <v>4</v>
      </c>
      <c r="B170" s="292" t="s">
        <v>166</v>
      </c>
      <c r="C170" s="281" t="s">
        <v>84</v>
      </c>
      <c r="D170" s="281" t="s">
        <v>20</v>
      </c>
      <c r="E170" s="281" t="s">
        <v>160</v>
      </c>
      <c r="F170" s="127">
        <v>170</v>
      </c>
      <c r="G170" s="121"/>
      <c r="H170" s="121"/>
      <c r="I170" s="175" t="s">
        <v>79</v>
      </c>
      <c r="J170" s="221" t="s">
        <v>167</v>
      </c>
      <c r="K170" s="278" t="s">
        <v>1044</v>
      </c>
    </row>
    <row r="171" spans="1:11" s="36" customFormat="1" ht="32.25" customHeight="1">
      <c r="A171" s="279"/>
      <c r="B171" s="292"/>
      <c r="C171" s="281"/>
      <c r="D171" s="281"/>
      <c r="E171" s="281"/>
      <c r="F171" s="199"/>
      <c r="G171" s="121">
        <v>46</v>
      </c>
      <c r="H171" s="121">
        <v>46</v>
      </c>
      <c r="I171" s="175" t="s">
        <v>37</v>
      </c>
      <c r="J171" s="221" t="s">
        <v>168</v>
      </c>
      <c r="K171" s="278"/>
    </row>
    <row r="172" spans="1:11" s="36" customFormat="1" ht="39" customHeight="1">
      <c r="A172" s="279">
        <v>5</v>
      </c>
      <c r="B172" s="292" t="s">
        <v>169</v>
      </c>
      <c r="C172" s="281" t="s">
        <v>84</v>
      </c>
      <c r="D172" s="281" t="s">
        <v>20</v>
      </c>
      <c r="E172" s="279" t="s">
        <v>160</v>
      </c>
      <c r="F172" s="199">
        <v>30</v>
      </c>
      <c r="G172" s="121"/>
      <c r="H172" s="121"/>
      <c r="I172" s="175" t="s">
        <v>79</v>
      </c>
      <c r="J172" s="221" t="s">
        <v>1045</v>
      </c>
      <c r="K172" s="278" t="s">
        <v>1046</v>
      </c>
    </row>
    <row r="173" spans="1:11" s="36" customFormat="1" ht="39.6" customHeight="1">
      <c r="A173" s="279"/>
      <c r="B173" s="292"/>
      <c r="C173" s="281"/>
      <c r="D173" s="281"/>
      <c r="E173" s="279"/>
      <c r="F173" s="121"/>
      <c r="G173" s="121">
        <v>32</v>
      </c>
      <c r="H173" s="121">
        <v>32</v>
      </c>
      <c r="I173" s="175" t="s">
        <v>37</v>
      </c>
      <c r="J173" s="221" t="s">
        <v>170</v>
      </c>
      <c r="K173" s="278"/>
    </row>
    <row r="174" spans="1:11" s="36" customFormat="1" ht="54" customHeight="1">
      <c r="A174" s="279">
        <v>7</v>
      </c>
      <c r="B174" s="292" t="s">
        <v>171</v>
      </c>
      <c r="C174" s="281" t="s">
        <v>84</v>
      </c>
      <c r="D174" s="281" t="s">
        <v>20</v>
      </c>
      <c r="E174" s="279" t="s">
        <v>160</v>
      </c>
      <c r="F174" s="175">
        <v>567.9</v>
      </c>
      <c r="G174" s="121">
        <v>125.56699999999999</v>
      </c>
      <c r="H174" s="121">
        <v>125.56699999999999</v>
      </c>
      <c r="I174" s="175" t="s">
        <v>79</v>
      </c>
      <c r="J174" s="221" t="s">
        <v>172</v>
      </c>
      <c r="K174" s="278" t="s">
        <v>1047</v>
      </c>
    </row>
    <row r="175" spans="1:11" s="36" customFormat="1" ht="52.5" customHeight="1">
      <c r="A175" s="279"/>
      <c r="B175" s="292"/>
      <c r="C175" s="281"/>
      <c r="D175" s="281"/>
      <c r="E175" s="279"/>
      <c r="F175" s="175"/>
      <c r="G175" s="121">
        <v>331.36200000000002</v>
      </c>
      <c r="H175" s="121">
        <v>331.36200000000002</v>
      </c>
      <c r="I175" s="175" t="s">
        <v>37</v>
      </c>
      <c r="J175" s="221" t="s">
        <v>172</v>
      </c>
      <c r="K175" s="280"/>
    </row>
    <row r="176" spans="1:11" s="36" customFormat="1" ht="92.25" customHeight="1">
      <c r="A176" s="175">
        <v>8</v>
      </c>
      <c r="B176" s="104" t="s">
        <v>173</v>
      </c>
      <c r="C176" s="126" t="s">
        <v>84</v>
      </c>
      <c r="D176" s="126" t="s">
        <v>20</v>
      </c>
      <c r="E176" s="175" t="s">
        <v>160</v>
      </c>
      <c r="F176" s="175"/>
      <c r="G176" s="121">
        <v>28.614000000000001</v>
      </c>
      <c r="H176" s="121">
        <v>25.1</v>
      </c>
      <c r="I176" s="224" t="s">
        <v>37</v>
      </c>
      <c r="J176" s="224" t="s">
        <v>174</v>
      </c>
      <c r="K176" s="104" t="s">
        <v>1382</v>
      </c>
    </row>
    <row r="177" spans="1:11" s="37" customFormat="1" ht="131.25" customHeight="1">
      <c r="A177" s="183" t="s">
        <v>176</v>
      </c>
      <c r="B177" s="86" t="s">
        <v>177</v>
      </c>
      <c r="C177" s="175" t="s">
        <v>20</v>
      </c>
      <c r="D177" s="126" t="s">
        <v>20</v>
      </c>
      <c r="E177" s="175" t="s">
        <v>160</v>
      </c>
      <c r="F177" s="279" t="s">
        <v>787</v>
      </c>
      <c r="G177" s="279"/>
      <c r="H177" s="279"/>
      <c r="I177" s="279"/>
      <c r="J177" s="279"/>
      <c r="K177" s="122" t="s">
        <v>1273</v>
      </c>
    </row>
    <row r="178" spans="1:11" s="47" customFormat="1" ht="93.75">
      <c r="A178" s="183" t="s">
        <v>178</v>
      </c>
      <c r="B178" s="86" t="s">
        <v>179</v>
      </c>
      <c r="C178" s="175" t="s">
        <v>20</v>
      </c>
      <c r="D178" s="126" t="s">
        <v>20</v>
      </c>
      <c r="E178" s="175" t="s">
        <v>160</v>
      </c>
      <c r="F178" s="279" t="s">
        <v>787</v>
      </c>
      <c r="G178" s="279"/>
      <c r="H178" s="279"/>
      <c r="I178" s="279"/>
      <c r="J178" s="279"/>
      <c r="K178" s="88" t="s">
        <v>1048</v>
      </c>
    </row>
    <row r="179" spans="1:11" s="41" customFormat="1" ht="114" customHeight="1">
      <c r="A179" s="183" t="s">
        <v>180</v>
      </c>
      <c r="B179" s="86" t="s">
        <v>181</v>
      </c>
      <c r="C179" s="175" t="s">
        <v>20</v>
      </c>
      <c r="D179" s="126" t="s">
        <v>20</v>
      </c>
      <c r="E179" s="175" t="s">
        <v>160</v>
      </c>
      <c r="F179" s="279" t="s">
        <v>787</v>
      </c>
      <c r="G179" s="279"/>
      <c r="H179" s="279"/>
      <c r="I179" s="279"/>
      <c r="J179" s="279"/>
      <c r="K179" s="86" t="s">
        <v>1049</v>
      </c>
    </row>
    <row r="180" spans="1:11" s="41" customFormat="1" ht="133.5" customHeight="1">
      <c r="A180" s="175">
        <v>15</v>
      </c>
      <c r="B180" s="86" t="s">
        <v>182</v>
      </c>
      <c r="C180" s="175" t="s">
        <v>20</v>
      </c>
      <c r="D180" s="126" t="s">
        <v>20</v>
      </c>
      <c r="E180" s="175" t="s">
        <v>160</v>
      </c>
      <c r="F180" s="279" t="s">
        <v>787</v>
      </c>
      <c r="G180" s="279"/>
      <c r="H180" s="279"/>
      <c r="I180" s="279"/>
      <c r="J180" s="279"/>
      <c r="K180" s="86" t="s">
        <v>1050</v>
      </c>
    </row>
    <row r="181" spans="1:11" s="41" customFormat="1" ht="191.25" customHeight="1">
      <c r="A181" s="175">
        <v>16</v>
      </c>
      <c r="B181" s="86" t="s">
        <v>183</v>
      </c>
      <c r="C181" s="175" t="s">
        <v>20</v>
      </c>
      <c r="D181" s="126" t="s">
        <v>20</v>
      </c>
      <c r="E181" s="126" t="s">
        <v>184</v>
      </c>
      <c r="F181" s="279" t="s">
        <v>787</v>
      </c>
      <c r="G181" s="279"/>
      <c r="H181" s="279"/>
      <c r="I181" s="279"/>
      <c r="J181" s="279"/>
      <c r="K181" s="86" t="s">
        <v>1051</v>
      </c>
    </row>
    <row r="182" spans="1:11" s="41" customFormat="1" ht="75.75" customHeight="1">
      <c r="A182" s="175">
        <v>18</v>
      </c>
      <c r="B182" s="112" t="s">
        <v>1106</v>
      </c>
      <c r="C182" s="175" t="s">
        <v>20</v>
      </c>
      <c r="D182" s="126" t="s">
        <v>20</v>
      </c>
      <c r="E182" s="126" t="s">
        <v>160</v>
      </c>
      <c r="F182" s="279" t="s">
        <v>787</v>
      </c>
      <c r="G182" s="279"/>
      <c r="H182" s="279"/>
      <c r="I182" s="279"/>
      <c r="J182" s="279"/>
      <c r="K182" s="95" t="s">
        <v>1107</v>
      </c>
    </row>
    <row r="183" spans="1:11" s="41" customFormat="1" ht="49.5" customHeight="1">
      <c r="A183" s="279">
        <v>26</v>
      </c>
      <c r="B183" s="288" t="s">
        <v>186</v>
      </c>
      <c r="C183" s="281" t="s">
        <v>104</v>
      </c>
      <c r="D183" s="281" t="s">
        <v>20</v>
      </c>
      <c r="E183" s="279" t="s">
        <v>185</v>
      </c>
      <c r="F183" s="175"/>
      <c r="G183" s="121">
        <v>526.20000000000005</v>
      </c>
      <c r="H183" s="121">
        <v>495.4</v>
      </c>
      <c r="I183" s="224" t="s">
        <v>79</v>
      </c>
      <c r="J183" s="224" t="s">
        <v>187</v>
      </c>
      <c r="K183" s="320" t="s">
        <v>842</v>
      </c>
    </row>
    <row r="184" spans="1:11" s="41" customFormat="1" ht="28.5" customHeight="1">
      <c r="A184" s="279"/>
      <c r="B184" s="288"/>
      <c r="C184" s="281"/>
      <c r="D184" s="281"/>
      <c r="E184" s="279"/>
      <c r="F184" s="175"/>
      <c r="G184" s="121">
        <v>55.1</v>
      </c>
      <c r="H184" s="121">
        <v>55.1</v>
      </c>
      <c r="I184" s="224" t="s">
        <v>37</v>
      </c>
      <c r="J184" s="224" t="s">
        <v>188</v>
      </c>
      <c r="K184" s="317"/>
    </row>
    <row r="185" spans="1:11" s="41" customFormat="1" ht="24" customHeight="1">
      <c r="A185" s="279">
        <v>27</v>
      </c>
      <c r="B185" s="288" t="s">
        <v>189</v>
      </c>
      <c r="C185" s="281" t="s">
        <v>104</v>
      </c>
      <c r="D185" s="281" t="s">
        <v>20</v>
      </c>
      <c r="E185" s="279" t="s">
        <v>185</v>
      </c>
      <c r="F185" s="175"/>
      <c r="G185" s="121">
        <v>895</v>
      </c>
      <c r="H185" s="121">
        <v>0</v>
      </c>
      <c r="I185" s="224" t="s">
        <v>79</v>
      </c>
      <c r="J185" s="224" t="s">
        <v>187</v>
      </c>
      <c r="K185" s="323" t="s">
        <v>1231</v>
      </c>
    </row>
    <row r="186" spans="1:11" s="41" customFormat="1" ht="21.75" customHeight="1">
      <c r="A186" s="279"/>
      <c r="B186" s="288"/>
      <c r="C186" s="281"/>
      <c r="D186" s="281"/>
      <c r="E186" s="279"/>
      <c r="F186" s="175"/>
      <c r="G186" s="121">
        <v>2.6</v>
      </c>
      <c r="H186" s="121">
        <v>0</v>
      </c>
      <c r="I186" s="224" t="s">
        <v>37</v>
      </c>
      <c r="J186" s="224" t="s">
        <v>188</v>
      </c>
      <c r="K186" s="317"/>
    </row>
    <row r="187" spans="1:11" s="41" customFormat="1" ht="35.450000000000003" customHeight="1">
      <c r="A187" s="279">
        <v>28</v>
      </c>
      <c r="B187" s="288" t="s">
        <v>190</v>
      </c>
      <c r="C187" s="281" t="s">
        <v>104</v>
      </c>
      <c r="D187" s="281" t="s">
        <v>20</v>
      </c>
      <c r="E187" s="279" t="s">
        <v>185</v>
      </c>
      <c r="F187" s="175"/>
      <c r="G187" s="121">
        <v>694.3</v>
      </c>
      <c r="H187" s="121">
        <v>686.3</v>
      </c>
      <c r="I187" s="224" t="s">
        <v>79</v>
      </c>
      <c r="J187" s="224" t="s">
        <v>187</v>
      </c>
      <c r="K187" s="320" t="s">
        <v>843</v>
      </c>
    </row>
    <row r="188" spans="1:11" s="41" customFormat="1" ht="48" customHeight="1">
      <c r="A188" s="279"/>
      <c r="B188" s="288"/>
      <c r="C188" s="281"/>
      <c r="D188" s="281"/>
      <c r="E188" s="279"/>
      <c r="F188" s="175"/>
      <c r="G188" s="121">
        <v>76.3</v>
      </c>
      <c r="H188" s="121">
        <v>76.3</v>
      </c>
      <c r="I188" s="224" t="s">
        <v>37</v>
      </c>
      <c r="J188" s="224" t="s">
        <v>188</v>
      </c>
      <c r="K188" s="317"/>
    </row>
    <row r="189" spans="1:11" s="41" customFormat="1" ht="53.25" customHeight="1">
      <c r="A189" s="279">
        <v>29</v>
      </c>
      <c r="B189" s="293" t="s">
        <v>191</v>
      </c>
      <c r="C189" s="281" t="s">
        <v>104</v>
      </c>
      <c r="D189" s="281" t="s">
        <v>20</v>
      </c>
      <c r="E189" s="281" t="s">
        <v>185</v>
      </c>
      <c r="F189" s="126"/>
      <c r="G189" s="121">
        <v>569.29100000000005</v>
      </c>
      <c r="H189" s="121">
        <v>530.6</v>
      </c>
      <c r="I189" s="224" t="s">
        <v>79</v>
      </c>
      <c r="J189" s="224" t="s">
        <v>192</v>
      </c>
      <c r="K189" s="320" t="s">
        <v>842</v>
      </c>
    </row>
    <row r="190" spans="1:11" s="42" customFormat="1" ht="21.6" customHeight="1">
      <c r="A190" s="279"/>
      <c r="B190" s="293"/>
      <c r="C190" s="281"/>
      <c r="D190" s="281"/>
      <c r="E190" s="281"/>
      <c r="F190" s="126"/>
      <c r="G190" s="121">
        <v>63.255000000000003</v>
      </c>
      <c r="H190" s="121">
        <v>63.3</v>
      </c>
      <c r="I190" s="224" t="s">
        <v>37</v>
      </c>
      <c r="J190" s="224" t="s">
        <v>188</v>
      </c>
      <c r="K190" s="317"/>
    </row>
    <row r="191" spans="1:11" s="42" customFormat="1" ht="73.5" customHeight="1">
      <c r="A191" s="175">
        <v>30</v>
      </c>
      <c r="B191" s="104" t="s">
        <v>193</v>
      </c>
      <c r="C191" s="126" t="s">
        <v>194</v>
      </c>
      <c r="D191" s="126" t="s">
        <v>20</v>
      </c>
      <c r="E191" s="175" t="s">
        <v>195</v>
      </c>
      <c r="F191" s="175"/>
      <c r="G191" s="121">
        <v>34.200000000000003</v>
      </c>
      <c r="H191" s="121">
        <v>32.200000000000003</v>
      </c>
      <c r="I191" s="224" t="s">
        <v>37</v>
      </c>
      <c r="J191" s="224" t="s">
        <v>106</v>
      </c>
      <c r="K191" s="123" t="s">
        <v>905</v>
      </c>
    </row>
    <row r="192" spans="1:11" s="42" customFormat="1" ht="94.5" customHeight="1">
      <c r="A192" s="175">
        <v>31</v>
      </c>
      <c r="B192" s="104" t="s">
        <v>196</v>
      </c>
      <c r="C192" s="126" t="s">
        <v>194</v>
      </c>
      <c r="D192" s="126" t="s">
        <v>20</v>
      </c>
      <c r="E192" s="175" t="s">
        <v>195</v>
      </c>
      <c r="F192" s="175"/>
      <c r="G192" s="121">
        <v>37.9</v>
      </c>
      <c r="H192" s="121">
        <v>37.9</v>
      </c>
      <c r="I192" s="224" t="s">
        <v>37</v>
      </c>
      <c r="J192" s="224" t="s">
        <v>106</v>
      </c>
      <c r="K192" s="123" t="s">
        <v>844</v>
      </c>
    </row>
    <row r="193" spans="1:11" s="33" customFormat="1" ht="18" customHeight="1">
      <c r="A193" s="175"/>
      <c r="B193" s="95" t="s">
        <v>72</v>
      </c>
      <c r="C193" s="126"/>
      <c r="D193" s="126"/>
      <c r="E193" s="126"/>
      <c r="F193" s="124">
        <f t="shared" ref="F193" si="4">F194+F195</f>
        <v>1017.9</v>
      </c>
      <c r="G193" s="124">
        <f t="shared" ref="G193" si="5">G194+G195</f>
        <v>6121.3830000000007</v>
      </c>
      <c r="H193" s="124">
        <f t="shared" ref="H193" si="6">H194+H195</f>
        <v>5140.8230000000003</v>
      </c>
      <c r="I193" s="175"/>
      <c r="J193" s="183"/>
      <c r="K193" s="125"/>
    </row>
    <row r="194" spans="1:11" s="2" customFormat="1" ht="18.75">
      <c r="A194" s="175"/>
      <c r="B194" s="95" t="s">
        <v>197</v>
      </c>
      <c r="C194" s="120"/>
      <c r="D194" s="114"/>
      <c r="E194" s="175"/>
      <c r="F194" s="124">
        <f>F168+F170+F172+F183+F185+F187+F189+F174</f>
        <v>1017.9</v>
      </c>
      <c r="G194" s="124">
        <f>G168+G170+G172+G183+G185+G187+G189+G174</f>
        <v>3606.7660000000005</v>
      </c>
      <c r="H194" s="124">
        <f>H168+H170+H172+H183+H185+H187+H189+H174</f>
        <v>2634.2750000000001</v>
      </c>
      <c r="I194" s="120"/>
      <c r="J194" s="175"/>
      <c r="K194" s="43"/>
    </row>
    <row r="195" spans="1:11" s="2" customFormat="1" ht="18.75">
      <c r="A195" s="175"/>
      <c r="B195" s="95" t="s">
        <v>198</v>
      </c>
      <c r="C195" s="120"/>
      <c r="D195" s="114"/>
      <c r="E195" s="175"/>
      <c r="F195" s="124">
        <f>F169+F171+F173+F175+F176+F184+F186+F188+F190+F191+F192</f>
        <v>0</v>
      </c>
      <c r="G195" s="124">
        <f>G169+G171+G173+G175+G176+G184+G186+G188+G190+G191+G192</f>
        <v>2514.6170000000002</v>
      </c>
      <c r="H195" s="124">
        <f>H169+H171+H173+H175+H176+H184+H186+H188+H190+H191+H192</f>
        <v>2506.5480000000002</v>
      </c>
      <c r="I195" s="120"/>
      <c r="J195" s="175"/>
      <c r="K195" s="43"/>
    </row>
    <row r="196" spans="1:11" s="2" customFormat="1" ht="18.75">
      <c r="A196" s="182"/>
      <c r="B196" s="89" t="s">
        <v>199</v>
      </c>
      <c r="C196" s="85"/>
      <c r="D196" s="85"/>
      <c r="E196" s="85"/>
      <c r="F196" s="85"/>
      <c r="G196" s="85"/>
      <c r="H196" s="85"/>
      <c r="I196" s="85"/>
      <c r="J196" s="85"/>
      <c r="K196" s="43"/>
    </row>
    <row r="197" spans="1:11" s="2" customFormat="1" ht="18.75">
      <c r="A197" s="182"/>
      <c r="B197" s="89" t="s">
        <v>200</v>
      </c>
      <c r="C197" s="85"/>
      <c r="D197" s="85"/>
      <c r="E197" s="85"/>
      <c r="F197" s="85"/>
      <c r="G197" s="85"/>
      <c r="H197" s="85"/>
      <c r="I197" s="85"/>
      <c r="J197" s="85"/>
      <c r="K197" s="43"/>
    </row>
    <row r="198" spans="1:11" s="2" customFormat="1" ht="18.75">
      <c r="A198" s="175"/>
      <c r="B198" s="89" t="s">
        <v>15</v>
      </c>
      <c r="C198" s="85"/>
      <c r="D198" s="85"/>
      <c r="E198" s="85"/>
      <c r="F198" s="85"/>
      <c r="G198" s="85"/>
      <c r="H198" s="85"/>
      <c r="I198" s="85"/>
      <c r="J198" s="85"/>
      <c r="K198" s="43"/>
    </row>
    <row r="199" spans="1:11" s="37" customFormat="1" ht="75">
      <c r="A199" s="175">
        <v>1</v>
      </c>
      <c r="B199" s="86" t="s">
        <v>749</v>
      </c>
      <c r="C199" s="126" t="s">
        <v>84</v>
      </c>
      <c r="D199" s="126" t="s">
        <v>725</v>
      </c>
      <c r="E199" s="126" t="s">
        <v>28</v>
      </c>
      <c r="F199" s="121">
        <v>270000</v>
      </c>
      <c r="G199" s="121">
        <v>480000</v>
      </c>
      <c r="H199" s="121" t="s">
        <v>43</v>
      </c>
      <c r="I199" s="175" t="s">
        <v>20</v>
      </c>
      <c r="J199" s="175" t="s">
        <v>20</v>
      </c>
      <c r="K199" s="96" t="s">
        <v>1052</v>
      </c>
    </row>
    <row r="200" spans="1:11" s="36" customFormat="1" ht="115.5" customHeight="1">
      <c r="A200" s="175">
        <v>2</v>
      </c>
      <c r="B200" s="86" t="s">
        <v>750</v>
      </c>
      <c r="C200" s="126" t="s">
        <v>727</v>
      </c>
      <c r="D200" s="126" t="s">
        <v>1055</v>
      </c>
      <c r="E200" s="175" t="s">
        <v>160</v>
      </c>
      <c r="F200" s="199">
        <v>65</v>
      </c>
      <c r="G200" s="199">
        <v>40</v>
      </c>
      <c r="H200" s="199" t="s">
        <v>43</v>
      </c>
      <c r="I200" s="175" t="s">
        <v>20</v>
      </c>
      <c r="J200" s="175" t="s">
        <v>20</v>
      </c>
      <c r="K200" s="102" t="s">
        <v>1052</v>
      </c>
    </row>
    <row r="201" spans="1:11" s="2" customFormat="1" ht="18.75">
      <c r="A201" s="175"/>
      <c r="B201" s="89" t="s">
        <v>18</v>
      </c>
      <c r="C201" s="85"/>
      <c r="D201" s="85"/>
      <c r="E201" s="85"/>
      <c r="F201" s="85"/>
      <c r="G201" s="85"/>
      <c r="H201" s="85"/>
      <c r="I201" s="85"/>
      <c r="J201" s="85"/>
      <c r="K201" s="43"/>
    </row>
    <row r="202" spans="1:11" s="37" customFormat="1" ht="206.25" customHeight="1">
      <c r="A202" s="175">
        <v>1</v>
      </c>
      <c r="B202" s="86" t="s">
        <v>201</v>
      </c>
      <c r="C202" s="175" t="s">
        <v>20</v>
      </c>
      <c r="D202" s="175" t="s">
        <v>20</v>
      </c>
      <c r="E202" s="175" t="s">
        <v>33</v>
      </c>
      <c r="F202" s="279" t="s">
        <v>787</v>
      </c>
      <c r="G202" s="279"/>
      <c r="H202" s="279"/>
      <c r="I202" s="279"/>
      <c r="J202" s="279"/>
      <c r="K202" s="92" t="s">
        <v>1053</v>
      </c>
    </row>
    <row r="203" spans="1:11" s="36" customFormat="1" ht="192" customHeight="1">
      <c r="A203" s="175">
        <v>4</v>
      </c>
      <c r="B203" s="86" t="s">
        <v>203</v>
      </c>
      <c r="C203" s="175" t="s">
        <v>20</v>
      </c>
      <c r="D203" s="175" t="s">
        <v>20</v>
      </c>
      <c r="E203" s="126" t="s">
        <v>202</v>
      </c>
      <c r="F203" s="279" t="s">
        <v>787</v>
      </c>
      <c r="G203" s="279"/>
      <c r="H203" s="279"/>
      <c r="I203" s="279"/>
      <c r="J203" s="279"/>
      <c r="K203" s="92" t="s">
        <v>1054</v>
      </c>
    </row>
    <row r="204" spans="1:11" s="4" customFormat="1" ht="18.75">
      <c r="A204" s="190"/>
      <c r="B204" s="108" t="s">
        <v>204</v>
      </c>
      <c r="C204" s="185"/>
      <c r="D204" s="185"/>
      <c r="E204" s="185"/>
      <c r="F204" s="185"/>
      <c r="G204" s="185"/>
      <c r="H204" s="185"/>
      <c r="I204" s="185"/>
      <c r="J204" s="185"/>
      <c r="K204" s="43"/>
    </row>
    <row r="205" spans="1:11" s="4" customFormat="1" ht="18.75">
      <c r="A205" s="190"/>
      <c r="B205" s="108" t="s">
        <v>205</v>
      </c>
      <c r="C205" s="205"/>
      <c r="D205" s="205"/>
      <c r="E205" s="205"/>
      <c r="F205" s="205"/>
      <c r="G205" s="205"/>
      <c r="H205" s="205"/>
      <c r="I205" s="205"/>
      <c r="J205" s="205"/>
      <c r="K205" s="43"/>
    </row>
    <row r="206" spans="1:11" s="4" customFormat="1" ht="18.75">
      <c r="A206" s="190"/>
      <c r="B206" s="108" t="s">
        <v>15</v>
      </c>
      <c r="C206" s="185"/>
      <c r="D206" s="185"/>
      <c r="E206" s="185"/>
      <c r="F206" s="185"/>
      <c r="G206" s="185"/>
      <c r="H206" s="185"/>
      <c r="I206" s="185"/>
      <c r="J206" s="185"/>
      <c r="K206" s="43"/>
    </row>
    <row r="207" spans="1:11" s="37" customFormat="1" ht="144">
      <c r="A207" s="175">
        <v>1</v>
      </c>
      <c r="B207" s="86" t="s">
        <v>206</v>
      </c>
      <c r="C207" s="126" t="s">
        <v>727</v>
      </c>
      <c r="D207" s="296" t="s">
        <v>1055</v>
      </c>
      <c r="E207" s="291" t="s">
        <v>207</v>
      </c>
      <c r="F207" s="265">
        <v>103</v>
      </c>
      <c r="G207" s="265">
        <v>100.3</v>
      </c>
      <c r="H207" s="274" t="s">
        <v>1383</v>
      </c>
      <c r="I207" s="175" t="s">
        <v>20</v>
      </c>
      <c r="J207" s="175" t="s">
        <v>20</v>
      </c>
      <c r="K207" s="90" t="s">
        <v>1269</v>
      </c>
    </row>
    <row r="208" spans="1:11" s="37" customFormat="1" ht="37.5" customHeight="1">
      <c r="A208" s="175"/>
      <c r="B208" s="86" t="s">
        <v>208</v>
      </c>
      <c r="C208" s="114"/>
      <c r="D208" s="297"/>
      <c r="E208" s="291"/>
      <c r="F208" s="261" t="s">
        <v>43</v>
      </c>
      <c r="G208" s="261">
        <v>100.2</v>
      </c>
      <c r="H208" s="265">
        <v>150</v>
      </c>
      <c r="I208" s="175" t="s">
        <v>20</v>
      </c>
      <c r="J208" s="175" t="s">
        <v>20</v>
      </c>
      <c r="K208" s="92" t="s">
        <v>1270</v>
      </c>
    </row>
    <row r="209" spans="1:11" s="37" customFormat="1" ht="57.75" customHeight="1">
      <c r="A209" s="175"/>
      <c r="B209" s="86" t="s">
        <v>209</v>
      </c>
      <c r="C209" s="114"/>
      <c r="D209" s="298"/>
      <c r="E209" s="291"/>
      <c r="F209" s="265" t="s">
        <v>43</v>
      </c>
      <c r="G209" s="265">
        <v>66.400000000000006</v>
      </c>
      <c r="H209" s="265">
        <v>69</v>
      </c>
      <c r="I209" s="175" t="s">
        <v>20</v>
      </c>
      <c r="J209" s="175" t="s">
        <v>20</v>
      </c>
      <c r="K209" s="92" t="s">
        <v>1271</v>
      </c>
    </row>
    <row r="210" spans="1:11" s="37" customFormat="1" ht="134.25" customHeight="1">
      <c r="A210" s="175">
        <v>2</v>
      </c>
      <c r="B210" s="86" t="s">
        <v>210</v>
      </c>
      <c r="C210" s="126" t="s">
        <v>727</v>
      </c>
      <c r="D210" s="260" t="s">
        <v>725</v>
      </c>
      <c r="E210" s="261" t="s">
        <v>33</v>
      </c>
      <c r="F210" s="265">
        <v>34.700000000000003</v>
      </c>
      <c r="G210" s="265">
        <v>42</v>
      </c>
      <c r="H210" s="274" t="s">
        <v>1385</v>
      </c>
      <c r="I210" s="175" t="s">
        <v>20</v>
      </c>
      <c r="J210" s="175" t="s">
        <v>20</v>
      </c>
      <c r="K210" s="92" t="s">
        <v>1384</v>
      </c>
    </row>
    <row r="211" spans="1:11" s="37" customFormat="1" ht="112.5" customHeight="1">
      <c r="A211" s="175">
        <v>3</v>
      </c>
      <c r="B211" s="86" t="s">
        <v>211</v>
      </c>
      <c r="C211" s="126" t="s">
        <v>727</v>
      </c>
      <c r="D211" s="260" t="s">
        <v>725</v>
      </c>
      <c r="E211" s="261" t="s">
        <v>33</v>
      </c>
      <c r="F211" s="265">
        <v>106</v>
      </c>
      <c r="G211" s="265">
        <v>101</v>
      </c>
      <c r="H211" s="274" t="s">
        <v>1387</v>
      </c>
      <c r="I211" s="175" t="s">
        <v>20</v>
      </c>
      <c r="J211" s="175" t="s">
        <v>20</v>
      </c>
      <c r="K211" s="92" t="s">
        <v>1386</v>
      </c>
    </row>
    <row r="212" spans="1:11" s="37" customFormat="1" ht="134.25" customHeight="1">
      <c r="A212" s="175">
        <v>4</v>
      </c>
      <c r="B212" s="86" t="s">
        <v>212</v>
      </c>
      <c r="C212" s="126" t="s">
        <v>727</v>
      </c>
      <c r="D212" s="126" t="s">
        <v>725</v>
      </c>
      <c r="E212" s="175" t="s">
        <v>33</v>
      </c>
      <c r="F212" s="175" t="s">
        <v>43</v>
      </c>
      <c r="G212" s="199">
        <v>105.2</v>
      </c>
      <c r="H212" s="127" t="s">
        <v>1388</v>
      </c>
      <c r="I212" s="175" t="s">
        <v>20</v>
      </c>
      <c r="J212" s="175" t="s">
        <v>20</v>
      </c>
      <c r="K212" s="92" t="s">
        <v>1389</v>
      </c>
    </row>
    <row r="213" spans="1:11" s="37" customFormat="1" ht="55.15" customHeight="1">
      <c r="A213" s="175">
        <v>5</v>
      </c>
      <c r="B213" s="86" t="s">
        <v>213</v>
      </c>
      <c r="C213" s="126" t="s">
        <v>727</v>
      </c>
      <c r="D213" s="126" t="s">
        <v>725</v>
      </c>
      <c r="E213" s="175" t="s">
        <v>33</v>
      </c>
      <c r="F213" s="199">
        <v>8.5</v>
      </c>
      <c r="G213" s="199">
        <v>6</v>
      </c>
      <c r="H213" s="199" t="s">
        <v>43</v>
      </c>
      <c r="I213" s="175" t="s">
        <v>20</v>
      </c>
      <c r="J213" s="175" t="s">
        <v>20</v>
      </c>
      <c r="K213" s="271" t="s">
        <v>1390</v>
      </c>
    </row>
    <row r="214" spans="1:11" s="37" customFormat="1" ht="63.6" customHeight="1">
      <c r="A214" s="175">
        <v>6</v>
      </c>
      <c r="B214" s="86" t="s">
        <v>214</v>
      </c>
      <c r="C214" s="126" t="s">
        <v>727</v>
      </c>
      <c r="D214" s="126" t="s">
        <v>1055</v>
      </c>
      <c r="E214" s="175" t="s">
        <v>33</v>
      </c>
      <c r="F214" s="175">
        <v>5.8</v>
      </c>
      <c r="G214" s="175">
        <v>2.5</v>
      </c>
      <c r="H214" s="175" t="s">
        <v>43</v>
      </c>
      <c r="I214" s="175" t="s">
        <v>20</v>
      </c>
      <c r="J214" s="175" t="s">
        <v>20</v>
      </c>
      <c r="K214" s="271" t="s">
        <v>1391</v>
      </c>
    </row>
    <row r="215" spans="1:11" s="37" customFormat="1" ht="138.75" customHeight="1">
      <c r="A215" s="175">
        <v>7</v>
      </c>
      <c r="B215" s="114" t="s">
        <v>1341</v>
      </c>
      <c r="C215" s="128" t="s">
        <v>751</v>
      </c>
      <c r="D215" s="126" t="s">
        <v>784</v>
      </c>
      <c r="E215" s="175" t="s">
        <v>16</v>
      </c>
      <c r="F215" s="175">
        <v>5</v>
      </c>
      <c r="G215" s="175">
        <v>5</v>
      </c>
      <c r="H215" s="175">
        <v>9</v>
      </c>
      <c r="I215" s="175" t="s">
        <v>20</v>
      </c>
      <c r="J215" s="175" t="s">
        <v>20</v>
      </c>
      <c r="K215" s="86" t="s">
        <v>1272</v>
      </c>
    </row>
    <row r="216" spans="1:11" s="4" customFormat="1" ht="18.75">
      <c r="A216" s="191"/>
      <c r="B216" s="108" t="s">
        <v>18</v>
      </c>
      <c r="C216" s="185"/>
      <c r="D216" s="185"/>
      <c r="E216" s="185"/>
      <c r="F216" s="185"/>
      <c r="G216" s="185"/>
      <c r="H216" s="185"/>
      <c r="I216" s="185"/>
      <c r="J216" s="185"/>
      <c r="K216" s="43"/>
    </row>
    <row r="217" spans="1:11" s="41" customFormat="1" ht="218.25" customHeight="1">
      <c r="A217" s="175">
        <v>1</v>
      </c>
      <c r="B217" s="86" t="s">
        <v>215</v>
      </c>
      <c r="C217" s="126"/>
      <c r="D217" s="126"/>
      <c r="E217" s="175"/>
      <c r="F217" s="175"/>
      <c r="G217" s="175"/>
      <c r="H217" s="175"/>
      <c r="I217" s="175"/>
      <c r="J217" s="217"/>
      <c r="K217" s="129" t="s">
        <v>1056</v>
      </c>
    </row>
    <row r="218" spans="1:11" s="41" customFormat="1" ht="18.75">
      <c r="A218" s="175"/>
      <c r="B218" s="86" t="s">
        <v>216</v>
      </c>
      <c r="C218" s="126"/>
      <c r="D218" s="126"/>
      <c r="E218" s="175"/>
      <c r="F218" s="175"/>
      <c r="G218" s="175"/>
      <c r="H218" s="175"/>
      <c r="I218" s="175"/>
      <c r="J218" s="217"/>
      <c r="K218" s="130"/>
    </row>
    <row r="219" spans="1:11" s="47" customFormat="1" ht="56.25">
      <c r="A219" s="183" t="s">
        <v>217</v>
      </c>
      <c r="B219" s="86" t="s">
        <v>218</v>
      </c>
      <c r="C219" s="126" t="s">
        <v>36</v>
      </c>
      <c r="D219" s="175" t="s">
        <v>20</v>
      </c>
      <c r="E219" s="175" t="s">
        <v>33</v>
      </c>
      <c r="F219" s="175"/>
      <c r="G219" s="175">
        <v>3.6</v>
      </c>
      <c r="H219" s="126">
        <v>3.6</v>
      </c>
      <c r="I219" s="126" t="s">
        <v>37</v>
      </c>
      <c r="J219" s="126" t="s">
        <v>38</v>
      </c>
      <c r="K219" s="92" t="s">
        <v>1057</v>
      </c>
    </row>
    <row r="220" spans="1:11" s="47" customFormat="1" ht="112.5" customHeight="1">
      <c r="A220" s="183" t="s">
        <v>145</v>
      </c>
      <c r="B220" s="86" t="s">
        <v>219</v>
      </c>
      <c r="C220" s="126" t="s">
        <v>36</v>
      </c>
      <c r="D220" s="175" t="s">
        <v>20</v>
      </c>
      <c r="E220" s="175" t="s">
        <v>33</v>
      </c>
      <c r="F220" s="175"/>
      <c r="G220" s="199">
        <v>8</v>
      </c>
      <c r="H220" s="127">
        <v>8</v>
      </c>
      <c r="I220" s="175" t="s">
        <v>37</v>
      </c>
      <c r="J220" s="175" t="s">
        <v>38</v>
      </c>
      <c r="K220" s="92" t="s">
        <v>1058</v>
      </c>
    </row>
    <row r="221" spans="1:11" s="47" customFormat="1" ht="283.5" customHeight="1">
      <c r="A221" s="183" t="s">
        <v>220</v>
      </c>
      <c r="B221" s="86" t="s">
        <v>221</v>
      </c>
      <c r="C221" s="126" t="s">
        <v>36</v>
      </c>
      <c r="D221" s="175" t="s">
        <v>20</v>
      </c>
      <c r="E221" s="175" t="s">
        <v>33</v>
      </c>
      <c r="F221" s="175"/>
      <c r="G221" s="199">
        <v>1.1000000000000001</v>
      </c>
      <c r="H221" s="127">
        <v>1.1000000000000001</v>
      </c>
      <c r="I221" s="175" t="s">
        <v>37</v>
      </c>
      <c r="J221" s="175" t="s">
        <v>222</v>
      </c>
      <c r="K221" s="92" t="s">
        <v>1059</v>
      </c>
    </row>
    <row r="222" spans="1:11" s="47" customFormat="1" ht="132.75" customHeight="1">
      <c r="A222" s="183" t="s">
        <v>223</v>
      </c>
      <c r="B222" s="86" t="s">
        <v>748</v>
      </c>
      <c r="C222" s="126" t="s">
        <v>36</v>
      </c>
      <c r="D222" s="175" t="s">
        <v>20</v>
      </c>
      <c r="E222" s="175" t="s">
        <v>33</v>
      </c>
      <c r="F222" s="175"/>
      <c r="G222" s="199">
        <v>2.7</v>
      </c>
      <c r="H222" s="127">
        <v>2.7</v>
      </c>
      <c r="I222" s="175" t="s">
        <v>37</v>
      </c>
      <c r="J222" s="175" t="s">
        <v>224</v>
      </c>
      <c r="K222" s="92" t="s">
        <v>1060</v>
      </c>
    </row>
    <row r="223" spans="1:11" s="47" customFormat="1" ht="57.75" customHeight="1">
      <c r="A223" s="183" t="s">
        <v>225</v>
      </c>
      <c r="B223" s="104" t="s">
        <v>226</v>
      </c>
      <c r="C223" s="126" t="s">
        <v>36</v>
      </c>
      <c r="D223" s="126" t="s">
        <v>20</v>
      </c>
      <c r="E223" s="175" t="s">
        <v>33</v>
      </c>
      <c r="F223" s="175"/>
      <c r="G223" s="199">
        <v>6.6</v>
      </c>
      <c r="H223" s="127">
        <v>6.6</v>
      </c>
      <c r="I223" s="175" t="s">
        <v>37</v>
      </c>
      <c r="J223" s="175" t="s">
        <v>38</v>
      </c>
      <c r="K223" s="90" t="s">
        <v>1392</v>
      </c>
    </row>
    <row r="224" spans="1:11" s="47" customFormat="1" ht="41.25" customHeight="1">
      <c r="A224" s="183" t="s">
        <v>227</v>
      </c>
      <c r="B224" s="86" t="s">
        <v>228</v>
      </c>
      <c r="C224" s="126" t="s">
        <v>36</v>
      </c>
      <c r="D224" s="126" t="s">
        <v>20</v>
      </c>
      <c r="E224" s="175" t="s">
        <v>33</v>
      </c>
      <c r="F224" s="175"/>
      <c r="G224" s="199">
        <v>0.2</v>
      </c>
      <c r="H224" s="127">
        <v>0.2</v>
      </c>
      <c r="I224" s="175" t="s">
        <v>37</v>
      </c>
      <c r="J224" s="175" t="s">
        <v>38</v>
      </c>
      <c r="K224" s="90" t="s">
        <v>1061</v>
      </c>
    </row>
    <row r="225" spans="1:11" s="47" customFormat="1" ht="56.25">
      <c r="A225" s="183" t="s">
        <v>229</v>
      </c>
      <c r="B225" s="86" t="s">
        <v>230</v>
      </c>
      <c r="C225" s="126" t="s">
        <v>36</v>
      </c>
      <c r="D225" s="126" t="s">
        <v>20</v>
      </c>
      <c r="E225" s="175" t="s">
        <v>33</v>
      </c>
      <c r="F225" s="175"/>
      <c r="G225" s="199">
        <v>0.2</v>
      </c>
      <c r="H225" s="127">
        <v>0.2</v>
      </c>
      <c r="I225" s="175" t="s">
        <v>37</v>
      </c>
      <c r="J225" s="175" t="s">
        <v>38</v>
      </c>
      <c r="K225" s="90" t="s">
        <v>1062</v>
      </c>
    </row>
    <row r="226" spans="1:11" s="47" customFormat="1" ht="39.75" customHeight="1">
      <c r="A226" s="183" t="s">
        <v>231</v>
      </c>
      <c r="B226" s="86" t="s">
        <v>232</v>
      </c>
      <c r="C226" s="126" t="s">
        <v>36</v>
      </c>
      <c r="D226" s="126" t="s">
        <v>20</v>
      </c>
      <c r="E226" s="175" t="s">
        <v>33</v>
      </c>
      <c r="F226" s="175"/>
      <c r="G226" s="199">
        <v>0.2</v>
      </c>
      <c r="H226" s="127">
        <v>0.2</v>
      </c>
      <c r="I226" s="175" t="s">
        <v>37</v>
      </c>
      <c r="J226" s="175" t="s">
        <v>38</v>
      </c>
      <c r="K226" s="90" t="s">
        <v>1063</v>
      </c>
    </row>
    <row r="227" spans="1:11" s="47" customFormat="1" ht="215.25" customHeight="1">
      <c r="A227" s="183" t="s">
        <v>233</v>
      </c>
      <c r="B227" s="86" t="s">
        <v>234</v>
      </c>
      <c r="C227" s="126" t="s">
        <v>36</v>
      </c>
      <c r="D227" s="126" t="s">
        <v>20</v>
      </c>
      <c r="E227" s="175" t="s">
        <v>33</v>
      </c>
      <c r="F227" s="175"/>
      <c r="G227" s="199">
        <v>4.8</v>
      </c>
      <c r="H227" s="127">
        <v>4.8</v>
      </c>
      <c r="I227" s="175" t="s">
        <v>37</v>
      </c>
      <c r="J227" s="175" t="s">
        <v>38</v>
      </c>
      <c r="K227" s="90" t="s">
        <v>1064</v>
      </c>
    </row>
    <row r="228" spans="1:11" s="47" customFormat="1" ht="135.75" customHeight="1">
      <c r="A228" s="183" t="s">
        <v>56</v>
      </c>
      <c r="B228" s="86" t="s">
        <v>235</v>
      </c>
      <c r="C228" s="126" t="s">
        <v>36</v>
      </c>
      <c r="D228" s="126" t="s">
        <v>20</v>
      </c>
      <c r="E228" s="175" t="s">
        <v>33</v>
      </c>
      <c r="F228" s="175"/>
      <c r="G228" s="175">
        <v>0.8</v>
      </c>
      <c r="H228" s="126">
        <v>0.8</v>
      </c>
      <c r="I228" s="175" t="s">
        <v>37</v>
      </c>
      <c r="J228" s="217" t="s">
        <v>38</v>
      </c>
      <c r="K228" s="90" t="s">
        <v>1393</v>
      </c>
    </row>
    <row r="229" spans="1:11" s="36" customFormat="1" ht="100.5" customHeight="1">
      <c r="A229" s="183" t="s">
        <v>40</v>
      </c>
      <c r="B229" s="86" t="s">
        <v>236</v>
      </c>
      <c r="C229" s="126" t="s">
        <v>36</v>
      </c>
      <c r="D229" s="126" t="s">
        <v>20</v>
      </c>
      <c r="E229" s="175" t="s">
        <v>33</v>
      </c>
      <c r="F229" s="175"/>
      <c r="G229" s="199">
        <v>30</v>
      </c>
      <c r="H229" s="127">
        <v>30</v>
      </c>
      <c r="I229" s="175" t="s">
        <v>37</v>
      </c>
      <c r="J229" s="217" t="s">
        <v>38</v>
      </c>
      <c r="K229" s="90" t="s">
        <v>1065</v>
      </c>
    </row>
    <row r="230" spans="1:11" s="37" customFormat="1" ht="57.75" customHeight="1">
      <c r="A230" s="183" t="s">
        <v>109</v>
      </c>
      <c r="B230" s="86" t="s">
        <v>237</v>
      </c>
      <c r="C230" s="126" t="s">
        <v>36</v>
      </c>
      <c r="D230" s="126" t="s">
        <v>20</v>
      </c>
      <c r="E230" s="175" t="s">
        <v>33</v>
      </c>
      <c r="F230" s="175"/>
      <c r="G230" s="199">
        <v>2.7</v>
      </c>
      <c r="H230" s="127">
        <v>2.7</v>
      </c>
      <c r="I230" s="175" t="s">
        <v>37</v>
      </c>
      <c r="J230" s="217" t="s">
        <v>38</v>
      </c>
      <c r="K230" s="90" t="s">
        <v>1066</v>
      </c>
    </row>
    <row r="231" spans="1:11" s="37" customFormat="1" ht="77.25" customHeight="1">
      <c r="A231" s="183" t="s">
        <v>175</v>
      </c>
      <c r="B231" s="90" t="s">
        <v>1067</v>
      </c>
      <c r="C231" s="126" t="s">
        <v>20</v>
      </c>
      <c r="D231" s="126" t="s">
        <v>20</v>
      </c>
      <c r="E231" s="175" t="s">
        <v>33</v>
      </c>
      <c r="F231" s="281" t="s">
        <v>1015</v>
      </c>
      <c r="G231" s="281"/>
      <c r="H231" s="281"/>
      <c r="I231" s="281"/>
      <c r="J231" s="281"/>
      <c r="K231" s="92" t="s">
        <v>1068</v>
      </c>
    </row>
    <row r="232" spans="1:11" s="37" customFormat="1" ht="105" customHeight="1">
      <c r="A232" s="183" t="s">
        <v>114</v>
      </c>
      <c r="B232" s="90" t="s">
        <v>1069</v>
      </c>
      <c r="C232" s="126" t="s">
        <v>20</v>
      </c>
      <c r="D232" s="126" t="s">
        <v>20</v>
      </c>
      <c r="E232" s="175" t="s">
        <v>33</v>
      </c>
      <c r="F232" s="281" t="s">
        <v>1015</v>
      </c>
      <c r="G232" s="281"/>
      <c r="H232" s="281"/>
      <c r="I232" s="281"/>
      <c r="J232" s="281"/>
      <c r="K232" s="90" t="s">
        <v>1070</v>
      </c>
    </row>
    <row r="233" spans="1:11" s="36" customFormat="1" ht="129" customHeight="1">
      <c r="A233" s="175">
        <v>12</v>
      </c>
      <c r="B233" s="86" t="s">
        <v>796</v>
      </c>
      <c r="C233" s="175" t="s">
        <v>20</v>
      </c>
      <c r="D233" s="175" t="s">
        <v>20</v>
      </c>
      <c r="E233" s="126" t="s">
        <v>259</v>
      </c>
      <c r="F233" s="283" t="s">
        <v>787</v>
      </c>
      <c r="G233" s="283"/>
      <c r="H233" s="283"/>
      <c r="I233" s="283"/>
      <c r="J233" s="283"/>
      <c r="K233" s="131" t="s">
        <v>895</v>
      </c>
    </row>
    <row r="234" spans="1:11" s="36" customFormat="1" ht="208.5" customHeight="1">
      <c r="A234" s="175">
        <v>13</v>
      </c>
      <c r="B234" s="86" t="s">
        <v>258</v>
      </c>
      <c r="C234" s="126" t="s">
        <v>20</v>
      </c>
      <c r="D234" s="126" t="s">
        <v>20</v>
      </c>
      <c r="E234" s="126" t="s">
        <v>259</v>
      </c>
      <c r="F234" s="283" t="s">
        <v>787</v>
      </c>
      <c r="G234" s="283"/>
      <c r="H234" s="283"/>
      <c r="I234" s="283"/>
      <c r="J234" s="283"/>
      <c r="K234" s="131" t="s">
        <v>896</v>
      </c>
    </row>
    <row r="235" spans="1:11" s="37" customFormat="1" ht="36" customHeight="1">
      <c r="A235" s="277" t="s">
        <v>180</v>
      </c>
      <c r="B235" s="292" t="s">
        <v>238</v>
      </c>
      <c r="C235" s="281" t="s">
        <v>194</v>
      </c>
      <c r="D235" s="281" t="s">
        <v>20</v>
      </c>
      <c r="E235" s="281" t="s">
        <v>239</v>
      </c>
      <c r="F235" s="126"/>
      <c r="G235" s="199">
        <v>300</v>
      </c>
      <c r="H235" s="199">
        <v>300</v>
      </c>
      <c r="I235" s="175" t="s">
        <v>79</v>
      </c>
      <c r="J235" s="135" t="s">
        <v>240</v>
      </c>
      <c r="K235" s="320" t="s">
        <v>894</v>
      </c>
    </row>
    <row r="236" spans="1:11" s="37" customFormat="1" ht="36.75" customHeight="1">
      <c r="A236" s="277"/>
      <c r="B236" s="292"/>
      <c r="C236" s="281"/>
      <c r="D236" s="281"/>
      <c r="E236" s="281"/>
      <c r="F236" s="126"/>
      <c r="G236" s="199">
        <v>68.400000000000006</v>
      </c>
      <c r="H236" s="199">
        <v>68.400000000000006</v>
      </c>
      <c r="I236" s="175" t="s">
        <v>37</v>
      </c>
      <c r="J236" s="135" t="s">
        <v>241</v>
      </c>
      <c r="K236" s="320"/>
    </row>
    <row r="237" spans="1:11" s="37" customFormat="1" ht="76.5" customHeight="1">
      <c r="A237" s="183" t="s">
        <v>247</v>
      </c>
      <c r="B237" s="97" t="s">
        <v>242</v>
      </c>
      <c r="C237" s="126" t="s">
        <v>194</v>
      </c>
      <c r="D237" s="126" t="s">
        <v>20</v>
      </c>
      <c r="E237" s="126" t="s">
        <v>239</v>
      </c>
      <c r="F237" s="126"/>
      <c r="G237" s="199">
        <v>10.6</v>
      </c>
      <c r="H237" s="199">
        <v>10.6</v>
      </c>
      <c r="I237" s="175" t="s">
        <v>37</v>
      </c>
      <c r="J237" s="135" t="s">
        <v>243</v>
      </c>
      <c r="K237" s="106" t="s">
        <v>845</v>
      </c>
    </row>
    <row r="238" spans="1:11" s="37" customFormat="1" ht="93.75">
      <c r="A238" s="183" t="s">
        <v>249</v>
      </c>
      <c r="B238" s="97" t="s">
        <v>244</v>
      </c>
      <c r="C238" s="126" t="s">
        <v>194</v>
      </c>
      <c r="D238" s="126" t="s">
        <v>20</v>
      </c>
      <c r="E238" s="126" t="s">
        <v>239</v>
      </c>
      <c r="F238" s="126"/>
      <c r="G238" s="199">
        <v>5</v>
      </c>
      <c r="H238" s="199">
        <v>5</v>
      </c>
      <c r="I238" s="175" t="s">
        <v>37</v>
      </c>
      <c r="J238" s="135" t="s">
        <v>243</v>
      </c>
      <c r="K238" s="106" t="s">
        <v>847</v>
      </c>
    </row>
    <row r="239" spans="1:11" s="37" customFormat="1" ht="77.45" customHeight="1">
      <c r="A239" s="183" t="s">
        <v>251</v>
      </c>
      <c r="B239" s="132" t="s">
        <v>245</v>
      </c>
      <c r="C239" s="126" t="s">
        <v>84</v>
      </c>
      <c r="D239" s="126" t="s">
        <v>20</v>
      </c>
      <c r="E239" s="126" t="s">
        <v>239</v>
      </c>
      <c r="F239" s="126"/>
      <c r="G239" s="199">
        <v>1.5</v>
      </c>
      <c r="H239" s="199">
        <v>1.5</v>
      </c>
      <c r="I239" s="175" t="s">
        <v>37</v>
      </c>
      <c r="J239" s="135" t="s">
        <v>243</v>
      </c>
      <c r="K239" s="106" t="s">
        <v>846</v>
      </c>
    </row>
    <row r="240" spans="1:11" s="37" customFormat="1" ht="81" customHeight="1">
      <c r="A240" s="183" t="s">
        <v>1234</v>
      </c>
      <c r="B240" s="132" t="s">
        <v>246</v>
      </c>
      <c r="C240" s="126" t="s">
        <v>84</v>
      </c>
      <c r="D240" s="126" t="s">
        <v>20</v>
      </c>
      <c r="E240" s="126" t="s">
        <v>239</v>
      </c>
      <c r="F240" s="126"/>
      <c r="G240" s="199">
        <v>2.6</v>
      </c>
      <c r="H240" s="199">
        <v>2.5</v>
      </c>
      <c r="I240" s="175" t="s">
        <v>37</v>
      </c>
      <c r="J240" s="135" t="s">
        <v>243</v>
      </c>
      <c r="K240" s="133" t="s">
        <v>893</v>
      </c>
    </row>
    <row r="241" spans="1:11" s="37" customFormat="1" ht="96" customHeight="1">
      <c r="A241" s="183" t="s">
        <v>1235</v>
      </c>
      <c r="B241" s="132" t="s">
        <v>248</v>
      </c>
      <c r="C241" s="126" t="s">
        <v>84</v>
      </c>
      <c r="D241" s="126" t="s">
        <v>20</v>
      </c>
      <c r="E241" s="126" t="s">
        <v>239</v>
      </c>
      <c r="F241" s="126"/>
      <c r="G241" s="199">
        <v>2.1</v>
      </c>
      <c r="H241" s="199">
        <v>2.1</v>
      </c>
      <c r="I241" s="175" t="s">
        <v>37</v>
      </c>
      <c r="J241" s="135" t="s">
        <v>243</v>
      </c>
      <c r="K241" s="106" t="s">
        <v>848</v>
      </c>
    </row>
    <row r="242" spans="1:11" s="37" customFormat="1" ht="75.75" customHeight="1">
      <c r="A242" s="183" t="s">
        <v>1071</v>
      </c>
      <c r="B242" s="132" t="s">
        <v>250</v>
      </c>
      <c r="C242" s="126" t="s">
        <v>84</v>
      </c>
      <c r="D242" s="126" t="s">
        <v>20</v>
      </c>
      <c r="E242" s="126" t="s">
        <v>239</v>
      </c>
      <c r="F242" s="126"/>
      <c r="G242" s="199">
        <v>1.9</v>
      </c>
      <c r="H242" s="199">
        <v>1.9</v>
      </c>
      <c r="I242" s="175" t="s">
        <v>37</v>
      </c>
      <c r="J242" s="135" t="s">
        <v>243</v>
      </c>
      <c r="K242" s="106" t="s">
        <v>849</v>
      </c>
    </row>
    <row r="243" spans="1:11" s="37" customFormat="1" ht="75" customHeight="1">
      <c r="A243" s="183" t="s">
        <v>1236</v>
      </c>
      <c r="B243" s="132" t="s">
        <v>252</v>
      </c>
      <c r="C243" s="126" t="s">
        <v>84</v>
      </c>
      <c r="D243" s="126" t="s">
        <v>20</v>
      </c>
      <c r="E243" s="126" t="s">
        <v>239</v>
      </c>
      <c r="F243" s="126"/>
      <c r="G243" s="199">
        <v>1.8</v>
      </c>
      <c r="H243" s="199">
        <v>1.8</v>
      </c>
      <c r="I243" s="175" t="s">
        <v>37</v>
      </c>
      <c r="J243" s="135" t="s">
        <v>243</v>
      </c>
      <c r="K243" s="134" t="s">
        <v>928</v>
      </c>
    </row>
    <row r="244" spans="1:11" s="36" customFormat="1" ht="151.5" customHeight="1">
      <c r="A244" s="183" t="s">
        <v>1237</v>
      </c>
      <c r="B244" s="101" t="s">
        <v>253</v>
      </c>
      <c r="C244" s="126" t="s">
        <v>84</v>
      </c>
      <c r="D244" s="126" t="s">
        <v>20</v>
      </c>
      <c r="E244" s="126" t="s">
        <v>160</v>
      </c>
      <c r="F244" s="126">
        <v>282.10000000000002</v>
      </c>
      <c r="G244" s="127">
        <v>282.10000000000002</v>
      </c>
      <c r="H244" s="127">
        <v>282.10000000000002</v>
      </c>
      <c r="I244" s="126" t="s">
        <v>37</v>
      </c>
      <c r="J244" s="126" t="s">
        <v>254</v>
      </c>
      <c r="K244" s="112" t="s">
        <v>1164</v>
      </c>
    </row>
    <row r="245" spans="1:11" s="36" customFormat="1" ht="75">
      <c r="A245" s="175">
        <v>24</v>
      </c>
      <c r="B245" s="104" t="s">
        <v>255</v>
      </c>
      <c r="C245" s="126" t="s">
        <v>36</v>
      </c>
      <c r="D245" s="126" t="s">
        <v>20</v>
      </c>
      <c r="E245" s="126" t="s">
        <v>256</v>
      </c>
      <c r="F245" s="126"/>
      <c r="G245" s="127">
        <v>124.2</v>
      </c>
      <c r="H245" s="127">
        <v>117.92</v>
      </c>
      <c r="I245" s="126" t="s">
        <v>37</v>
      </c>
      <c r="J245" s="135" t="s">
        <v>257</v>
      </c>
      <c r="K245" s="92" t="s">
        <v>1179</v>
      </c>
    </row>
    <row r="246" spans="1:11" s="47" customFormat="1" ht="50.25" customHeight="1">
      <c r="A246" s="175">
        <v>25</v>
      </c>
      <c r="B246" s="86" t="s">
        <v>260</v>
      </c>
      <c r="C246" s="126" t="s">
        <v>261</v>
      </c>
      <c r="D246" s="126" t="s">
        <v>20</v>
      </c>
      <c r="E246" s="126"/>
      <c r="F246" s="126"/>
      <c r="G246" s="114"/>
      <c r="H246" s="114"/>
      <c r="I246" s="114"/>
      <c r="J246" s="114"/>
      <c r="K246" s="282" t="s">
        <v>1072</v>
      </c>
    </row>
    <row r="247" spans="1:11" s="45" customFormat="1" ht="64.5" customHeight="1">
      <c r="A247" s="175" t="s">
        <v>1238</v>
      </c>
      <c r="B247" s="101" t="s">
        <v>264</v>
      </c>
      <c r="C247" s="126" t="s">
        <v>261</v>
      </c>
      <c r="D247" s="126" t="s">
        <v>20</v>
      </c>
      <c r="E247" s="126" t="s">
        <v>262</v>
      </c>
      <c r="F247" s="126"/>
      <c r="G247" s="225">
        <v>1</v>
      </c>
      <c r="H247" s="225">
        <v>1</v>
      </c>
      <c r="I247" s="126" t="s">
        <v>20</v>
      </c>
      <c r="J247" s="175" t="s">
        <v>20</v>
      </c>
      <c r="K247" s="282"/>
    </row>
    <row r="248" spans="1:11" s="45" customFormat="1" ht="60" customHeight="1">
      <c r="A248" s="175" t="s">
        <v>1239</v>
      </c>
      <c r="B248" s="104" t="s">
        <v>265</v>
      </c>
      <c r="C248" s="126" t="s">
        <v>261</v>
      </c>
      <c r="D248" s="126" t="s">
        <v>20</v>
      </c>
      <c r="E248" s="127" t="s">
        <v>65</v>
      </c>
      <c r="F248" s="127"/>
      <c r="G248" s="226">
        <v>1</v>
      </c>
      <c r="H248" s="226">
        <v>1</v>
      </c>
      <c r="I248" s="126" t="s">
        <v>20</v>
      </c>
      <c r="J248" s="175" t="s">
        <v>20</v>
      </c>
      <c r="K248" s="282"/>
    </row>
    <row r="249" spans="1:11" s="45" customFormat="1" ht="51.75" customHeight="1">
      <c r="A249" s="175" t="s">
        <v>1240</v>
      </c>
      <c r="B249" s="104" t="s">
        <v>266</v>
      </c>
      <c r="C249" s="126" t="s">
        <v>261</v>
      </c>
      <c r="D249" s="126" t="s">
        <v>20</v>
      </c>
      <c r="E249" s="127" t="s">
        <v>65</v>
      </c>
      <c r="F249" s="127"/>
      <c r="G249" s="226">
        <v>1</v>
      </c>
      <c r="H249" s="226">
        <v>1</v>
      </c>
      <c r="I249" s="126" t="s">
        <v>20</v>
      </c>
      <c r="J249" s="175" t="s">
        <v>20</v>
      </c>
      <c r="K249" s="282"/>
    </row>
    <row r="250" spans="1:11" s="45" customFormat="1" ht="98.45" customHeight="1">
      <c r="A250" s="175" t="s">
        <v>1241</v>
      </c>
      <c r="B250" s="86" t="s">
        <v>267</v>
      </c>
      <c r="C250" s="126" t="s">
        <v>261</v>
      </c>
      <c r="D250" s="126" t="s">
        <v>20</v>
      </c>
      <c r="E250" s="126" t="s">
        <v>262</v>
      </c>
      <c r="F250" s="126"/>
      <c r="G250" s="226">
        <v>1</v>
      </c>
      <c r="H250" s="226">
        <v>1</v>
      </c>
      <c r="I250" s="126" t="s">
        <v>20</v>
      </c>
      <c r="J250" s="175" t="s">
        <v>20</v>
      </c>
      <c r="K250" s="282"/>
    </row>
    <row r="251" spans="1:11" s="45" customFormat="1" ht="92.25" customHeight="1">
      <c r="A251" s="175" t="s">
        <v>1242</v>
      </c>
      <c r="B251" s="86" t="s">
        <v>268</v>
      </c>
      <c r="C251" s="126" t="s">
        <v>261</v>
      </c>
      <c r="D251" s="126" t="s">
        <v>20</v>
      </c>
      <c r="E251" s="126" t="s">
        <v>269</v>
      </c>
      <c r="F251" s="126"/>
      <c r="G251" s="226">
        <v>1</v>
      </c>
      <c r="H251" s="226">
        <v>1</v>
      </c>
      <c r="I251" s="126" t="s">
        <v>20</v>
      </c>
      <c r="J251" s="175" t="s">
        <v>20</v>
      </c>
      <c r="K251" s="282"/>
    </row>
    <row r="252" spans="1:11" s="2" customFormat="1" ht="21.75" customHeight="1">
      <c r="A252" s="175"/>
      <c r="B252" s="136" t="s">
        <v>72</v>
      </c>
      <c r="C252" s="120"/>
      <c r="D252" s="120"/>
      <c r="E252" s="175"/>
      <c r="F252" s="124">
        <f t="shared" ref="F252" si="7">F254+F253</f>
        <v>282.10000000000002</v>
      </c>
      <c r="G252" s="124">
        <f t="shared" ref="G252:H252" si="8">G254+G253</f>
        <v>861.1</v>
      </c>
      <c r="H252" s="124">
        <f t="shared" si="8"/>
        <v>854.72</v>
      </c>
      <c r="I252" s="120"/>
      <c r="J252" s="175"/>
      <c r="K252" s="43"/>
    </row>
    <row r="253" spans="1:11" s="2" customFormat="1" ht="18.75">
      <c r="A253" s="175"/>
      <c r="B253" s="136" t="s">
        <v>79</v>
      </c>
      <c r="C253" s="120"/>
      <c r="D253" s="120"/>
      <c r="E253" s="175"/>
      <c r="F253" s="124">
        <f>F235</f>
        <v>0</v>
      </c>
      <c r="G253" s="124">
        <f>G235</f>
        <v>300</v>
      </c>
      <c r="H253" s="124">
        <f>H235</f>
        <v>300</v>
      </c>
      <c r="I253" s="120"/>
      <c r="J253" s="175"/>
      <c r="K253" s="43"/>
    </row>
    <row r="254" spans="1:11" s="2" customFormat="1" ht="18.75">
      <c r="A254" s="175"/>
      <c r="B254" s="89" t="s">
        <v>272</v>
      </c>
      <c r="C254" s="120"/>
      <c r="D254" s="120"/>
      <c r="E254" s="175"/>
      <c r="F254" s="124">
        <f>F229+F244+F245+F219+F220+F221+F222+F223+F224+F225+F226+F227+F228+F230+F236+F237+F238+F239+F240+F241+F242+F243</f>
        <v>282.10000000000002</v>
      </c>
      <c r="G254" s="124">
        <f>G229+G244+G245+G219+G220+G221+G222+G223+G224+G225+G226+G227+G228+G230+G236+G237+G238+G239+G240+G241+G242+G243</f>
        <v>561.1</v>
      </c>
      <c r="H254" s="124">
        <f>H229+H244+H245+H219+H220+H221+H222+H223+H224+H225+H226+H227+H228+H230+H236+H237+H238+H239+H240+H241+H242+H243</f>
        <v>554.72</v>
      </c>
      <c r="I254" s="120"/>
      <c r="J254" s="175"/>
      <c r="K254" s="43"/>
    </row>
    <row r="255" spans="1:11" s="4" customFormat="1" ht="18.75">
      <c r="A255" s="175"/>
      <c r="B255" s="108" t="s">
        <v>273</v>
      </c>
      <c r="C255" s="185"/>
      <c r="D255" s="185"/>
      <c r="E255" s="185"/>
      <c r="F255" s="185"/>
      <c r="G255" s="185"/>
      <c r="H255" s="185"/>
      <c r="I255" s="185"/>
      <c r="J255" s="185"/>
      <c r="K255" s="43"/>
    </row>
    <row r="256" spans="1:11" s="4" customFormat="1" ht="18.75">
      <c r="A256" s="175"/>
      <c r="B256" s="108" t="s">
        <v>274</v>
      </c>
      <c r="C256" s="185"/>
      <c r="D256" s="185"/>
      <c r="E256" s="185"/>
      <c r="F256" s="185"/>
      <c r="G256" s="185"/>
      <c r="H256" s="185"/>
      <c r="I256" s="185"/>
      <c r="J256" s="185"/>
      <c r="K256" s="43"/>
    </row>
    <row r="257" spans="1:11" s="4" customFormat="1" ht="18.75">
      <c r="A257" s="190"/>
      <c r="B257" s="95" t="s">
        <v>15</v>
      </c>
      <c r="C257" s="198"/>
      <c r="D257" s="198"/>
      <c r="E257" s="198"/>
      <c r="F257" s="198"/>
      <c r="G257" s="198"/>
      <c r="H257" s="198"/>
      <c r="I257" s="198"/>
      <c r="J257" s="198"/>
      <c r="K257" s="43"/>
    </row>
    <row r="258" spans="1:11" s="4" customFormat="1" ht="63.75" customHeight="1">
      <c r="A258" s="175">
        <v>1</v>
      </c>
      <c r="B258" s="86" t="s">
        <v>275</v>
      </c>
      <c r="C258" s="126" t="s">
        <v>785</v>
      </c>
      <c r="D258" s="126" t="s">
        <v>1108</v>
      </c>
      <c r="E258" s="126" t="s">
        <v>276</v>
      </c>
      <c r="F258" s="199">
        <v>44.8</v>
      </c>
      <c r="G258" s="175">
        <v>44.8</v>
      </c>
      <c r="H258" s="175">
        <v>43.4</v>
      </c>
      <c r="I258" s="126" t="s">
        <v>20</v>
      </c>
      <c r="J258" s="175" t="s">
        <v>20</v>
      </c>
      <c r="K258" s="284" t="s">
        <v>1073</v>
      </c>
    </row>
    <row r="259" spans="1:11" s="4" customFormat="1" ht="68.25" customHeight="1">
      <c r="A259" s="175">
        <v>2</v>
      </c>
      <c r="B259" s="86" t="s">
        <v>277</v>
      </c>
      <c r="C259" s="126" t="s">
        <v>785</v>
      </c>
      <c r="D259" s="126" t="s">
        <v>1108</v>
      </c>
      <c r="E259" s="126" t="s">
        <v>276</v>
      </c>
      <c r="F259" s="175">
        <v>8.3000000000000007</v>
      </c>
      <c r="G259" s="175">
        <v>8.3000000000000007</v>
      </c>
      <c r="H259" s="175">
        <v>8.1</v>
      </c>
      <c r="I259" s="126" t="s">
        <v>20</v>
      </c>
      <c r="J259" s="175" t="s">
        <v>20</v>
      </c>
      <c r="K259" s="284"/>
    </row>
    <row r="260" spans="1:11" s="4" customFormat="1" ht="18.75">
      <c r="A260" s="190"/>
      <c r="B260" s="95" t="s">
        <v>18</v>
      </c>
      <c r="C260" s="198"/>
      <c r="D260" s="198"/>
      <c r="E260" s="198"/>
      <c r="F260" s="198"/>
      <c r="G260" s="198"/>
      <c r="H260" s="198"/>
      <c r="I260" s="198"/>
      <c r="J260" s="198"/>
      <c r="K260" s="43"/>
    </row>
    <row r="261" spans="1:11" s="37" customFormat="1" ht="75.75" customHeight="1">
      <c r="A261" s="175">
        <v>1</v>
      </c>
      <c r="B261" s="86" t="s">
        <v>278</v>
      </c>
      <c r="C261" s="175" t="s">
        <v>20</v>
      </c>
      <c r="D261" s="126" t="s">
        <v>20</v>
      </c>
      <c r="E261" s="126" t="s">
        <v>276</v>
      </c>
      <c r="F261" s="283" t="s">
        <v>787</v>
      </c>
      <c r="G261" s="283"/>
      <c r="H261" s="283"/>
      <c r="I261" s="283"/>
      <c r="J261" s="283"/>
      <c r="K261" s="112" t="s">
        <v>1075</v>
      </c>
    </row>
    <row r="262" spans="1:11" s="37" customFormat="1" ht="57.75" customHeight="1">
      <c r="A262" s="175">
        <v>2</v>
      </c>
      <c r="B262" s="86" t="s">
        <v>279</v>
      </c>
      <c r="C262" s="175" t="s">
        <v>20</v>
      </c>
      <c r="D262" s="126" t="s">
        <v>20</v>
      </c>
      <c r="E262" s="126" t="s">
        <v>276</v>
      </c>
      <c r="F262" s="283" t="s">
        <v>787</v>
      </c>
      <c r="G262" s="283"/>
      <c r="H262" s="283"/>
      <c r="I262" s="283"/>
      <c r="J262" s="283"/>
      <c r="K262" s="112" t="s">
        <v>1074</v>
      </c>
    </row>
    <row r="263" spans="1:11" s="2" customFormat="1" ht="18.75">
      <c r="A263" s="175"/>
      <c r="B263" s="89" t="s">
        <v>280</v>
      </c>
      <c r="C263" s="120"/>
      <c r="D263" s="120"/>
      <c r="E263" s="175"/>
      <c r="F263" s="124">
        <f>SUM(F264:F266)</f>
        <v>41553.300000000003</v>
      </c>
      <c r="G263" s="124">
        <f>SUM(G264:G266)</f>
        <v>130537.679</v>
      </c>
      <c r="H263" s="124">
        <f>SUM(H264:H266)</f>
        <v>189445.53899999999</v>
      </c>
      <c r="I263" s="120"/>
      <c r="J263" s="175"/>
      <c r="K263" s="43"/>
    </row>
    <row r="264" spans="1:11" s="2" customFormat="1" ht="18.75">
      <c r="A264" s="175"/>
      <c r="B264" s="89" t="s">
        <v>79</v>
      </c>
      <c r="C264" s="120"/>
      <c r="D264" s="120"/>
      <c r="E264" s="175"/>
      <c r="F264" s="124">
        <f>F156+F194+F253</f>
        <v>2046.7000000000003</v>
      </c>
      <c r="G264" s="124">
        <f>G156+G194+G253</f>
        <v>11482.566000000001</v>
      </c>
      <c r="H264" s="124">
        <f>H156+H194+H253</f>
        <v>10510.075000000001</v>
      </c>
      <c r="I264" s="120"/>
      <c r="J264" s="175"/>
      <c r="K264" s="43"/>
    </row>
    <row r="265" spans="1:11" s="2" customFormat="1" ht="18.75">
      <c r="A265" s="175"/>
      <c r="B265" s="89" t="s">
        <v>272</v>
      </c>
      <c r="C265" s="120"/>
      <c r="D265" s="120"/>
      <c r="E265" s="175"/>
      <c r="F265" s="124">
        <f>F86+F157+F195+F254</f>
        <v>5148.6000000000004</v>
      </c>
      <c r="G265" s="124">
        <f>G86+G157+G195+G254</f>
        <v>9296.113000000003</v>
      </c>
      <c r="H265" s="124">
        <f>H86+H157+H195+H254</f>
        <v>9267.4640000000018</v>
      </c>
      <c r="I265" s="120"/>
      <c r="J265" s="175"/>
      <c r="K265" s="43"/>
    </row>
    <row r="266" spans="1:11" s="2" customFormat="1" ht="18.75">
      <c r="A266" s="175"/>
      <c r="B266" s="89" t="s">
        <v>50</v>
      </c>
      <c r="C266" s="120"/>
      <c r="D266" s="120"/>
      <c r="E266" s="175"/>
      <c r="F266" s="124">
        <f>F87</f>
        <v>34358</v>
      </c>
      <c r="G266" s="124">
        <f>G87</f>
        <v>109759</v>
      </c>
      <c r="H266" s="124">
        <f>H87</f>
        <v>169668</v>
      </c>
      <c r="I266" s="120"/>
      <c r="J266" s="175"/>
      <c r="K266" s="43"/>
    </row>
    <row r="267" spans="1:11" s="2" customFormat="1" ht="18.75">
      <c r="A267" s="175"/>
      <c r="B267" s="89" t="s">
        <v>281</v>
      </c>
      <c r="C267" s="85"/>
      <c r="D267" s="85"/>
      <c r="E267" s="85"/>
      <c r="F267" s="85"/>
      <c r="G267" s="85"/>
      <c r="H267" s="85"/>
      <c r="I267" s="85"/>
      <c r="J267" s="85"/>
      <c r="K267" s="43"/>
    </row>
    <row r="268" spans="1:11" s="2" customFormat="1" ht="18.75">
      <c r="A268" s="175"/>
      <c r="B268" s="89" t="s">
        <v>282</v>
      </c>
      <c r="C268" s="85"/>
      <c r="D268" s="85"/>
      <c r="E268" s="85"/>
      <c r="F268" s="85"/>
      <c r="G268" s="85"/>
      <c r="H268" s="85"/>
      <c r="I268" s="85"/>
      <c r="J268" s="85"/>
      <c r="K268" s="43"/>
    </row>
    <row r="269" spans="1:11" s="2" customFormat="1" ht="18.75">
      <c r="A269" s="175"/>
      <c r="B269" s="89" t="s">
        <v>283</v>
      </c>
      <c r="C269" s="85"/>
      <c r="D269" s="85"/>
      <c r="E269" s="85"/>
      <c r="F269" s="85"/>
      <c r="G269" s="85"/>
      <c r="H269" s="85"/>
      <c r="I269" s="85"/>
      <c r="J269" s="85"/>
      <c r="K269" s="43"/>
    </row>
    <row r="270" spans="1:11" s="2" customFormat="1" ht="18.75">
      <c r="A270" s="175"/>
      <c r="B270" s="89" t="s">
        <v>15</v>
      </c>
      <c r="C270" s="85"/>
      <c r="D270" s="85"/>
      <c r="E270" s="85"/>
      <c r="F270" s="85"/>
      <c r="G270" s="85"/>
      <c r="H270" s="85"/>
      <c r="I270" s="85"/>
      <c r="J270" s="85"/>
      <c r="K270" s="43"/>
    </row>
    <row r="271" spans="1:11" s="2" customFormat="1" ht="38.25" customHeight="1">
      <c r="A271" s="175">
        <v>1</v>
      </c>
      <c r="B271" s="86" t="s">
        <v>284</v>
      </c>
      <c r="C271" s="175" t="s">
        <v>495</v>
      </c>
      <c r="D271" s="126" t="s">
        <v>783</v>
      </c>
      <c r="E271" s="175" t="s">
        <v>271</v>
      </c>
      <c r="F271" s="175">
        <v>0</v>
      </c>
      <c r="G271" s="175">
        <v>0</v>
      </c>
      <c r="H271" s="175">
        <v>0</v>
      </c>
      <c r="I271" s="175" t="s">
        <v>20</v>
      </c>
      <c r="J271" s="175" t="s">
        <v>20</v>
      </c>
      <c r="K271" s="102" t="s">
        <v>1113</v>
      </c>
    </row>
    <row r="272" spans="1:11" s="2" customFormat="1" ht="93.6" customHeight="1">
      <c r="A272" s="175">
        <v>2</v>
      </c>
      <c r="B272" s="86" t="s">
        <v>285</v>
      </c>
      <c r="C272" s="175" t="s">
        <v>727</v>
      </c>
      <c r="D272" s="126" t="s">
        <v>783</v>
      </c>
      <c r="E272" s="175" t="s">
        <v>271</v>
      </c>
      <c r="F272" s="175">
        <v>57.5</v>
      </c>
      <c r="G272" s="175">
        <v>60.6</v>
      </c>
      <c r="H272" s="175">
        <v>66.099999999999994</v>
      </c>
      <c r="I272" s="175" t="s">
        <v>20</v>
      </c>
      <c r="J272" s="175" t="s">
        <v>20</v>
      </c>
      <c r="K272" s="112" t="s">
        <v>1114</v>
      </c>
    </row>
    <row r="273" spans="1:11" s="2" customFormat="1" ht="94.15" customHeight="1">
      <c r="A273" s="175">
        <v>3</v>
      </c>
      <c r="B273" s="86" t="s">
        <v>286</v>
      </c>
      <c r="C273" s="175" t="s">
        <v>727</v>
      </c>
      <c r="D273" s="126" t="s">
        <v>783</v>
      </c>
      <c r="E273" s="175" t="s">
        <v>271</v>
      </c>
      <c r="F273" s="199">
        <v>45.9</v>
      </c>
      <c r="G273" s="199">
        <v>63</v>
      </c>
      <c r="H273" s="199">
        <v>73.400000000000006</v>
      </c>
      <c r="I273" s="175" t="s">
        <v>20</v>
      </c>
      <c r="J273" s="175" t="s">
        <v>20</v>
      </c>
      <c r="K273" s="112" t="s">
        <v>1115</v>
      </c>
    </row>
    <row r="274" spans="1:11" s="2" customFormat="1" ht="77.45" customHeight="1">
      <c r="A274" s="175">
        <v>4</v>
      </c>
      <c r="B274" s="86" t="s">
        <v>287</v>
      </c>
      <c r="C274" s="175" t="s">
        <v>727</v>
      </c>
      <c r="D274" s="126" t="s">
        <v>783</v>
      </c>
      <c r="E274" s="279" t="s">
        <v>271</v>
      </c>
      <c r="F274" s="199">
        <v>100</v>
      </c>
      <c r="G274" s="199">
        <v>100</v>
      </c>
      <c r="H274" s="199">
        <v>100</v>
      </c>
      <c r="I274" s="175" t="s">
        <v>20</v>
      </c>
      <c r="J274" s="175" t="s">
        <v>20</v>
      </c>
      <c r="K274" s="112" t="s">
        <v>1116</v>
      </c>
    </row>
    <row r="275" spans="1:11" s="2" customFormat="1" ht="74.25" customHeight="1">
      <c r="A275" s="183" t="s">
        <v>288</v>
      </c>
      <c r="B275" s="86" t="s">
        <v>289</v>
      </c>
      <c r="C275" s="175" t="s">
        <v>727</v>
      </c>
      <c r="D275" s="126" t="s">
        <v>783</v>
      </c>
      <c r="E275" s="279"/>
      <c r="F275" s="199">
        <v>100</v>
      </c>
      <c r="G275" s="199">
        <v>0.3</v>
      </c>
      <c r="H275" s="199">
        <v>0.4</v>
      </c>
      <c r="I275" s="175" t="s">
        <v>20</v>
      </c>
      <c r="J275" s="175" t="s">
        <v>20</v>
      </c>
      <c r="K275" s="137" t="s">
        <v>1117</v>
      </c>
    </row>
    <row r="276" spans="1:11" s="2" customFormat="1" ht="186.6" customHeight="1">
      <c r="A276" s="175">
        <v>5</v>
      </c>
      <c r="B276" s="86" t="s">
        <v>290</v>
      </c>
      <c r="C276" s="175" t="s">
        <v>727</v>
      </c>
      <c r="D276" s="126" t="s">
        <v>783</v>
      </c>
      <c r="E276" s="175" t="s">
        <v>271</v>
      </c>
      <c r="F276" s="199">
        <v>60</v>
      </c>
      <c r="G276" s="199">
        <v>70.400000000000006</v>
      </c>
      <c r="H276" s="199">
        <v>74.5</v>
      </c>
      <c r="I276" s="175" t="s">
        <v>20</v>
      </c>
      <c r="J276" s="175" t="s">
        <v>20</v>
      </c>
      <c r="K276" s="129" t="s">
        <v>1118</v>
      </c>
    </row>
    <row r="277" spans="1:11" s="2" customFormat="1" ht="76.900000000000006" customHeight="1">
      <c r="A277" s="175">
        <v>6</v>
      </c>
      <c r="B277" s="86" t="s">
        <v>291</v>
      </c>
      <c r="C277" s="175" t="s">
        <v>727</v>
      </c>
      <c r="D277" s="260" t="s">
        <v>1355</v>
      </c>
      <c r="E277" s="175" t="s">
        <v>271</v>
      </c>
      <c r="F277" s="175">
        <v>17.3</v>
      </c>
      <c r="G277" s="175">
        <v>17.600000000000001</v>
      </c>
      <c r="H277" s="175">
        <v>17.600000000000001</v>
      </c>
      <c r="I277" s="175" t="s">
        <v>20</v>
      </c>
      <c r="J277" s="175" t="s">
        <v>20</v>
      </c>
      <c r="K277" s="112" t="s">
        <v>1119</v>
      </c>
    </row>
    <row r="278" spans="1:11" s="2" customFormat="1" ht="157.5" customHeight="1">
      <c r="A278" s="175">
        <v>7</v>
      </c>
      <c r="B278" s="86" t="s">
        <v>292</v>
      </c>
      <c r="C278" s="175" t="s">
        <v>727</v>
      </c>
      <c r="D278" s="260" t="s">
        <v>1356</v>
      </c>
      <c r="E278" s="175" t="s">
        <v>271</v>
      </c>
      <c r="F278" s="175">
        <v>99.5</v>
      </c>
      <c r="G278" s="175">
        <v>99.5</v>
      </c>
      <c r="H278" s="175">
        <v>99.5</v>
      </c>
      <c r="I278" s="175" t="s">
        <v>20</v>
      </c>
      <c r="J278" s="175" t="s">
        <v>20</v>
      </c>
      <c r="K278" s="86" t="s">
        <v>1120</v>
      </c>
    </row>
    <row r="279" spans="1:11" s="2" customFormat="1" ht="18.75">
      <c r="A279" s="175"/>
      <c r="B279" s="89" t="s">
        <v>18</v>
      </c>
      <c r="C279" s="85"/>
      <c r="D279" s="85"/>
      <c r="E279" s="85"/>
      <c r="F279" s="85"/>
      <c r="G279" s="85"/>
      <c r="H279" s="85"/>
      <c r="I279" s="85"/>
      <c r="J279" s="85"/>
      <c r="K279" s="43"/>
    </row>
    <row r="280" spans="1:11" s="2" customFormat="1" ht="116.25" customHeight="1">
      <c r="A280" s="175">
        <v>1</v>
      </c>
      <c r="B280" s="86" t="s">
        <v>293</v>
      </c>
      <c r="C280" s="126" t="s">
        <v>138</v>
      </c>
      <c r="D280" s="93" t="s">
        <v>20</v>
      </c>
      <c r="E280" s="126" t="s">
        <v>271</v>
      </c>
      <c r="F280" s="126">
        <v>917.8</v>
      </c>
      <c r="G280" s="199">
        <v>1039.7</v>
      </c>
      <c r="H280" s="199">
        <v>1039.7</v>
      </c>
      <c r="I280" s="203" t="s">
        <v>37</v>
      </c>
      <c r="J280" s="227" t="s">
        <v>744</v>
      </c>
      <c r="K280" s="105" t="s">
        <v>1121</v>
      </c>
    </row>
    <row r="281" spans="1:11" s="2" customFormat="1" ht="78" customHeight="1">
      <c r="A281" s="175">
        <v>3</v>
      </c>
      <c r="B281" s="86" t="s">
        <v>295</v>
      </c>
      <c r="C281" s="126" t="s">
        <v>20</v>
      </c>
      <c r="D281" s="93" t="s">
        <v>20</v>
      </c>
      <c r="E281" s="126" t="s">
        <v>294</v>
      </c>
      <c r="F281" s="281" t="s">
        <v>787</v>
      </c>
      <c r="G281" s="281"/>
      <c r="H281" s="281"/>
      <c r="I281" s="281"/>
      <c r="J281" s="281"/>
      <c r="K281" s="269" t="s">
        <v>1122</v>
      </c>
    </row>
    <row r="282" spans="1:11" s="2" customFormat="1" ht="72" customHeight="1">
      <c r="A282" s="183" t="s">
        <v>98</v>
      </c>
      <c r="B282" s="86" t="s">
        <v>296</v>
      </c>
      <c r="C282" s="126" t="s">
        <v>138</v>
      </c>
      <c r="D282" s="93" t="s">
        <v>20</v>
      </c>
      <c r="E282" s="126" t="s">
        <v>294</v>
      </c>
      <c r="F282" s="126">
        <v>4131.1000000000004</v>
      </c>
      <c r="G282" s="199">
        <v>6161.8</v>
      </c>
      <c r="H282" s="199">
        <v>6161.8</v>
      </c>
      <c r="I282" s="203" t="s">
        <v>37</v>
      </c>
      <c r="J282" s="227" t="s">
        <v>297</v>
      </c>
      <c r="K282" s="138" t="s">
        <v>1123</v>
      </c>
    </row>
    <row r="283" spans="1:11" s="2" customFormat="1" ht="135" customHeight="1">
      <c r="A283" s="183" t="s">
        <v>40</v>
      </c>
      <c r="B283" s="86" t="s">
        <v>298</v>
      </c>
      <c r="C283" s="126" t="s">
        <v>138</v>
      </c>
      <c r="D283" s="93" t="s">
        <v>20</v>
      </c>
      <c r="E283" s="126" t="s">
        <v>294</v>
      </c>
      <c r="F283" s="126"/>
      <c r="G283" s="199">
        <v>205.2</v>
      </c>
      <c r="H283" s="199">
        <v>205.2</v>
      </c>
      <c r="I283" s="203" t="s">
        <v>37</v>
      </c>
      <c r="J283" s="227" t="s">
        <v>299</v>
      </c>
      <c r="K283" s="138" t="s">
        <v>1124</v>
      </c>
    </row>
    <row r="284" spans="1:11" s="2" customFormat="1" ht="75">
      <c r="A284" s="175">
        <v>6</v>
      </c>
      <c r="B284" s="86" t="s">
        <v>300</v>
      </c>
      <c r="C284" s="126" t="s">
        <v>138</v>
      </c>
      <c r="D284" s="93" t="s">
        <v>20</v>
      </c>
      <c r="E284" s="126" t="s">
        <v>294</v>
      </c>
      <c r="F284" s="126">
        <v>10.199999999999999</v>
      </c>
      <c r="G284" s="175">
        <v>6.9</v>
      </c>
      <c r="H284" s="175">
        <v>6.9</v>
      </c>
      <c r="I284" s="175" t="s">
        <v>37</v>
      </c>
      <c r="J284" s="126" t="s">
        <v>301</v>
      </c>
      <c r="K284" s="138" t="s">
        <v>1125</v>
      </c>
    </row>
    <row r="285" spans="1:11" s="2" customFormat="1" ht="165" customHeight="1">
      <c r="A285" s="175">
        <v>7</v>
      </c>
      <c r="B285" s="86" t="s">
        <v>302</v>
      </c>
      <c r="C285" s="126" t="s">
        <v>20</v>
      </c>
      <c r="D285" s="93" t="s">
        <v>20</v>
      </c>
      <c r="E285" s="126" t="s">
        <v>294</v>
      </c>
      <c r="F285" s="281" t="s">
        <v>787</v>
      </c>
      <c r="G285" s="281"/>
      <c r="H285" s="281"/>
      <c r="I285" s="281"/>
      <c r="J285" s="281"/>
      <c r="K285" s="138" t="s">
        <v>1126</v>
      </c>
    </row>
    <row r="286" spans="1:11" s="2" customFormat="1" ht="75">
      <c r="A286" s="175">
        <v>8</v>
      </c>
      <c r="B286" s="104" t="s">
        <v>303</v>
      </c>
      <c r="C286" s="126" t="s">
        <v>20</v>
      </c>
      <c r="D286" s="93" t="s">
        <v>20</v>
      </c>
      <c r="E286" s="126" t="s">
        <v>294</v>
      </c>
      <c r="F286" s="281" t="s">
        <v>787</v>
      </c>
      <c r="G286" s="281"/>
      <c r="H286" s="281"/>
      <c r="I286" s="281"/>
      <c r="J286" s="281"/>
      <c r="K286" s="138" t="s">
        <v>1127</v>
      </c>
    </row>
    <row r="287" spans="1:11" s="34" customFormat="1" ht="36.75" customHeight="1">
      <c r="A287" s="279">
        <v>12</v>
      </c>
      <c r="B287" s="292" t="s">
        <v>306</v>
      </c>
      <c r="C287" s="281" t="s">
        <v>138</v>
      </c>
      <c r="D287" s="281" t="s">
        <v>20</v>
      </c>
      <c r="E287" s="306" t="s">
        <v>304</v>
      </c>
      <c r="F287" s="206"/>
      <c r="G287" s="228">
        <v>221</v>
      </c>
      <c r="H287" s="228">
        <v>221</v>
      </c>
      <c r="I287" s="175" t="s">
        <v>37</v>
      </c>
      <c r="J287" s="126" t="s">
        <v>305</v>
      </c>
      <c r="K287" s="294" t="s">
        <v>850</v>
      </c>
    </row>
    <row r="288" spans="1:11" s="34" customFormat="1" ht="36.75" customHeight="1">
      <c r="A288" s="279"/>
      <c r="B288" s="292"/>
      <c r="C288" s="281"/>
      <c r="D288" s="281"/>
      <c r="E288" s="306"/>
      <c r="F288" s="206"/>
      <c r="G288" s="228">
        <v>362</v>
      </c>
      <c r="H288" s="228">
        <v>391</v>
      </c>
      <c r="I288" s="175" t="s">
        <v>50</v>
      </c>
      <c r="J288" s="126" t="s">
        <v>20</v>
      </c>
      <c r="K288" s="294"/>
    </row>
    <row r="289" spans="1:11" s="34" customFormat="1" ht="63" customHeight="1">
      <c r="A289" s="126">
        <v>13</v>
      </c>
      <c r="B289" s="104" t="s">
        <v>307</v>
      </c>
      <c r="C289" s="126" t="s">
        <v>138</v>
      </c>
      <c r="D289" s="126" t="s">
        <v>20</v>
      </c>
      <c r="E289" s="126" t="s">
        <v>304</v>
      </c>
      <c r="F289" s="126"/>
      <c r="G289" s="228">
        <v>612</v>
      </c>
      <c r="H289" s="228">
        <v>552.29999999999995</v>
      </c>
      <c r="I289" s="175" t="s">
        <v>50</v>
      </c>
      <c r="J289" s="126" t="s">
        <v>20</v>
      </c>
      <c r="K289" s="107" t="s">
        <v>1184</v>
      </c>
    </row>
    <row r="290" spans="1:11" s="38" customFormat="1" ht="37.5">
      <c r="A290" s="126">
        <v>14</v>
      </c>
      <c r="B290" s="104" t="s">
        <v>308</v>
      </c>
      <c r="C290" s="126" t="s">
        <v>138</v>
      </c>
      <c r="D290" s="126" t="s">
        <v>20</v>
      </c>
      <c r="E290" s="126" t="s">
        <v>304</v>
      </c>
      <c r="F290" s="126"/>
      <c r="G290" s="228">
        <v>198.3</v>
      </c>
      <c r="H290" s="228">
        <v>198.3</v>
      </c>
      <c r="I290" s="175" t="s">
        <v>37</v>
      </c>
      <c r="J290" s="126" t="s">
        <v>309</v>
      </c>
      <c r="K290" s="107" t="s">
        <v>851</v>
      </c>
    </row>
    <row r="291" spans="1:11" s="38" customFormat="1" ht="56.25">
      <c r="A291" s="126">
        <v>15</v>
      </c>
      <c r="B291" s="104" t="s">
        <v>310</v>
      </c>
      <c r="C291" s="126" t="s">
        <v>138</v>
      </c>
      <c r="D291" s="126" t="s">
        <v>20</v>
      </c>
      <c r="E291" s="126" t="s">
        <v>304</v>
      </c>
      <c r="F291" s="126"/>
      <c r="G291" s="228">
        <v>7.8</v>
      </c>
      <c r="H291" s="228">
        <v>7.8</v>
      </c>
      <c r="I291" s="175" t="s">
        <v>37</v>
      </c>
      <c r="J291" s="126" t="s">
        <v>309</v>
      </c>
      <c r="K291" s="139" t="s">
        <v>958</v>
      </c>
    </row>
    <row r="292" spans="1:11" s="38" customFormat="1" ht="56.25">
      <c r="A292" s="126">
        <v>16</v>
      </c>
      <c r="B292" s="104" t="s">
        <v>740</v>
      </c>
      <c r="C292" s="126" t="s">
        <v>138</v>
      </c>
      <c r="D292" s="126" t="s">
        <v>20</v>
      </c>
      <c r="E292" s="126" t="s">
        <v>304</v>
      </c>
      <c r="F292" s="126"/>
      <c r="G292" s="228">
        <v>10.199999999999999</v>
      </c>
      <c r="H292" s="228">
        <v>10.199999999999999</v>
      </c>
      <c r="I292" s="175" t="s">
        <v>37</v>
      </c>
      <c r="J292" s="126" t="s">
        <v>309</v>
      </c>
      <c r="K292" s="139" t="s">
        <v>958</v>
      </c>
    </row>
    <row r="293" spans="1:11" s="38" customFormat="1" ht="37.5">
      <c r="A293" s="126">
        <v>17</v>
      </c>
      <c r="B293" s="101" t="s">
        <v>311</v>
      </c>
      <c r="C293" s="126" t="s">
        <v>138</v>
      </c>
      <c r="D293" s="126" t="s">
        <v>20</v>
      </c>
      <c r="E293" s="126" t="s">
        <v>304</v>
      </c>
      <c r="F293" s="126"/>
      <c r="G293" s="228">
        <v>71.5</v>
      </c>
      <c r="H293" s="228">
        <v>71.5</v>
      </c>
      <c r="I293" s="175" t="s">
        <v>37</v>
      </c>
      <c r="J293" s="126" t="s">
        <v>106</v>
      </c>
      <c r="K293" s="107" t="s">
        <v>852</v>
      </c>
    </row>
    <row r="294" spans="1:11" s="38" customFormat="1" ht="37.5">
      <c r="A294" s="126">
        <v>18</v>
      </c>
      <c r="B294" s="101" t="s">
        <v>312</v>
      </c>
      <c r="C294" s="126" t="s">
        <v>138</v>
      </c>
      <c r="D294" s="126" t="s">
        <v>20</v>
      </c>
      <c r="E294" s="126" t="s">
        <v>304</v>
      </c>
      <c r="F294" s="126"/>
      <c r="G294" s="228">
        <v>207.6</v>
      </c>
      <c r="H294" s="228">
        <v>207.6</v>
      </c>
      <c r="I294" s="126" t="s">
        <v>37</v>
      </c>
      <c r="J294" s="126" t="s">
        <v>106</v>
      </c>
      <c r="K294" s="107" t="s">
        <v>1342</v>
      </c>
    </row>
    <row r="295" spans="1:11" s="38" customFormat="1" ht="134.25" customHeight="1">
      <c r="A295" s="126">
        <v>19</v>
      </c>
      <c r="B295" s="86" t="s">
        <v>313</v>
      </c>
      <c r="C295" s="126" t="s">
        <v>84</v>
      </c>
      <c r="D295" s="126" t="s">
        <v>20</v>
      </c>
      <c r="E295" s="126" t="s">
        <v>304</v>
      </c>
      <c r="F295" s="126"/>
      <c r="G295" s="228">
        <v>321.3</v>
      </c>
      <c r="H295" s="228">
        <v>321.3</v>
      </c>
      <c r="I295" s="126" t="s">
        <v>37</v>
      </c>
      <c r="J295" s="126" t="s">
        <v>106</v>
      </c>
      <c r="K295" s="140" t="s">
        <v>888</v>
      </c>
    </row>
    <row r="296" spans="1:11" s="38" customFormat="1" ht="131.25" customHeight="1">
      <c r="A296" s="126">
        <v>20</v>
      </c>
      <c r="B296" s="97" t="s">
        <v>314</v>
      </c>
      <c r="C296" s="126" t="s">
        <v>84</v>
      </c>
      <c r="D296" s="126" t="s">
        <v>20</v>
      </c>
      <c r="E296" s="206" t="s">
        <v>304</v>
      </c>
      <c r="F296" s="206"/>
      <c r="G296" s="228">
        <v>0.2</v>
      </c>
      <c r="H296" s="228">
        <v>0.2</v>
      </c>
      <c r="I296" s="126" t="s">
        <v>37</v>
      </c>
      <c r="J296" s="126" t="s">
        <v>315</v>
      </c>
      <c r="K296" s="133" t="s">
        <v>889</v>
      </c>
    </row>
    <row r="297" spans="1:11" s="38" customFormat="1" ht="59.25" customHeight="1">
      <c r="A297" s="126">
        <v>21</v>
      </c>
      <c r="B297" s="97" t="s">
        <v>316</v>
      </c>
      <c r="C297" s="126" t="s">
        <v>84</v>
      </c>
      <c r="D297" s="126" t="s">
        <v>20</v>
      </c>
      <c r="E297" s="206" t="s">
        <v>304</v>
      </c>
      <c r="F297" s="206"/>
      <c r="G297" s="228">
        <v>0.2</v>
      </c>
      <c r="H297" s="228">
        <v>0.2</v>
      </c>
      <c r="I297" s="126" t="s">
        <v>37</v>
      </c>
      <c r="J297" s="126" t="s">
        <v>305</v>
      </c>
      <c r="K297" s="133" t="s">
        <v>889</v>
      </c>
    </row>
    <row r="298" spans="1:11" s="38" customFormat="1" ht="84.75" customHeight="1">
      <c r="A298" s="126">
        <v>22</v>
      </c>
      <c r="B298" s="97" t="s">
        <v>317</v>
      </c>
      <c r="C298" s="126" t="s">
        <v>84</v>
      </c>
      <c r="D298" s="126" t="s">
        <v>20</v>
      </c>
      <c r="E298" s="206" t="s">
        <v>304</v>
      </c>
      <c r="F298" s="206"/>
      <c r="G298" s="228">
        <v>0.2</v>
      </c>
      <c r="H298" s="228">
        <v>0.2</v>
      </c>
      <c r="I298" s="126" t="s">
        <v>37</v>
      </c>
      <c r="J298" s="126" t="s">
        <v>305</v>
      </c>
      <c r="K298" s="133" t="s">
        <v>889</v>
      </c>
    </row>
    <row r="299" spans="1:11" s="4" customFormat="1" ht="18.75">
      <c r="A299" s="191"/>
      <c r="B299" s="89" t="s">
        <v>72</v>
      </c>
      <c r="C299" s="85"/>
      <c r="D299" s="85"/>
      <c r="E299" s="85"/>
      <c r="F299" s="207">
        <f>F300+F301+F302</f>
        <v>5059.1000000000004</v>
      </c>
      <c r="G299" s="207">
        <f>G300+G301+G302</f>
        <v>9425.9</v>
      </c>
      <c r="H299" s="207">
        <f>H300+H301+H302</f>
        <v>9395.1999999999989</v>
      </c>
      <c r="I299" s="85"/>
      <c r="J299" s="85"/>
      <c r="K299" s="43"/>
    </row>
    <row r="300" spans="1:11" s="4" customFormat="1" ht="18.75">
      <c r="A300" s="191"/>
      <c r="B300" s="89" t="s">
        <v>79</v>
      </c>
      <c r="C300" s="85"/>
      <c r="D300" s="85"/>
      <c r="E300" s="85"/>
      <c r="F300" s="207">
        <v>0</v>
      </c>
      <c r="G300" s="207">
        <v>0</v>
      </c>
      <c r="H300" s="207">
        <v>0</v>
      </c>
      <c r="I300" s="85"/>
      <c r="J300" s="85"/>
      <c r="K300" s="43"/>
    </row>
    <row r="301" spans="1:11" s="4" customFormat="1" ht="18.75">
      <c r="A301" s="191"/>
      <c r="B301" s="89" t="s">
        <v>37</v>
      </c>
      <c r="C301" s="85"/>
      <c r="D301" s="85"/>
      <c r="E301" s="85"/>
      <c r="F301" s="207">
        <f t="shared" ref="F301" si="9">F280+F283+F287+F290+F291+F292+F293+F294+F295+F284+F296+F297+F298+F282</f>
        <v>5059.1000000000004</v>
      </c>
      <c r="G301" s="207">
        <f t="shared" ref="G301" si="10">G280+G283+G287+G290+G291+G292+G293+G294+G295+G284+G296+G297+G298+G282</f>
        <v>8451.9</v>
      </c>
      <c r="H301" s="207">
        <f t="shared" ref="H301" si="11">H280+H283+H287+H290+H291+H292+H293+H294+H295+H284+H296+H297+H298+H282</f>
        <v>8451.9</v>
      </c>
      <c r="I301" s="85"/>
      <c r="J301" s="85"/>
      <c r="K301" s="43"/>
    </row>
    <row r="302" spans="1:11" s="4" customFormat="1" ht="18.75">
      <c r="A302" s="190"/>
      <c r="B302" s="89" t="s">
        <v>50</v>
      </c>
      <c r="C302" s="85"/>
      <c r="D302" s="85"/>
      <c r="E302" s="85"/>
      <c r="F302" s="207">
        <f t="shared" ref="F302" si="12">F288+F289</f>
        <v>0</v>
      </c>
      <c r="G302" s="207">
        <f t="shared" ref="G302" si="13">G288+G289</f>
        <v>974</v>
      </c>
      <c r="H302" s="207">
        <f t="shared" ref="H302" si="14">H288+H289</f>
        <v>943.3</v>
      </c>
      <c r="I302" s="85"/>
      <c r="J302" s="85"/>
      <c r="K302" s="43"/>
    </row>
    <row r="303" spans="1:11" s="4" customFormat="1" ht="18.75">
      <c r="A303" s="186"/>
      <c r="B303" s="108" t="s">
        <v>318</v>
      </c>
      <c r="C303" s="185"/>
      <c r="D303" s="185"/>
      <c r="E303" s="185"/>
      <c r="F303" s="185"/>
      <c r="G303" s="185"/>
      <c r="H303" s="185"/>
      <c r="I303" s="185"/>
      <c r="J303" s="185"/>
      <c r="K303" s="43"/>
    </row>
    <row r="304" spans="1:11" s="4" customFormat="1" ht="29.25" customHeight="1">
      <c r="A304" s="186"/>
      <c r="B304" s="89" t="s">
        <v>15</v>
      </c>
      <c r="C304" s="185"/>
      <c r="D304" s="185"/>
      <c r="E304" s="185"/>
      <c r="F304" s="185"/>
      <c r="G304" s="185"/>
      <c r="H304" s="185"/>
      <c r="I304" s="185"/>
      <c r="J304" s="185"/>
      <c r="K304" s="43"/>
    </row>
    <row r="305" spans="1:11" s="37" customFormat="1" ht="40.5" customHeight="1">
      <c r="A305" s="175">
        <v>1</v>
      </c>
      <c r="B305" s="86" t="s">
        <v>319</v>
      </c>
      <c r="C305" s="126" t="s">
        <v>727</v>
      </c>
      <c r="D305" s="126" t="s">
        <v>1078</v>
      </c>
      <c r="E305" s="175" t="s">
        <v>320</v>
      </c>
      <c r="F305" s="175">
        <v>5.2</v>
      </c>
      <c r="G305" s="175">
        <v>5.2</v>
      </c>
      <c r="H305" s="126" t="s">
        <v>1394</v>
      </c>
      <c r="I305" s="83" t="s">
        <v>20</v>
      </c>
      <c r="J305" s="83" t="s">
        <v>20</v>
      </c>
      <c r="K305" s="87" t="s">
        <v>1076</v>
      </c>
    </row>
    <row r="306" spans="1:11" s="37" customFormat="1" ht="77.25" customHeight="1">
      <c r="A306" s="175">
        <v>2</v>
      </c>
      <c r="B306" s="86" t="s">
        <v>321</v>
      </c>
      <c r="C306" s="126" t="s">
        <v>727</v>
      </c>
      <c r="D306" s="270" t="s">
        <v>1399</v>
      </c>
      <c r="E306" s="175" t="s">
        <v>320</v>
      </c>
      <c r="F306" s="199">
        <v>82</v>
      </c>
      <c r="G306" s="199">
        <v>82</v>
      </c>
      <c r="H306" s="127">
        <v>85.4</v>
      </c>
      <c r="I306" s="83" t="s">
        <v>20</v>
      </c>
      <c r="J306" s="83" t="s">
        <v>20</v>
      </c>
      <c r="K306" s="252" t="s">
        <v>1352</v>
      </c>
    </row>
    <row r="307" spans="1:11" s="37" customFormat="1" ht="18.75">
      <c r="A307" s="120"/>
      <c r="B307" s="108" t="s">
        <v>18</v>
      </c>
      <c r="C307" s="185"/>
      <c r="D307" s="185"/>
      <c r="E307" s="185"/>
      <c r="F307" s="185"/>
      <c r="G307" s="185"/>
      <c r="H307" s="185"/>
      <c r="I307" s="185"/>
      <c r="J307" s="185"/>
      <c r="K307" s="43"/>
    </row>
    <row r="308" spans="1:11" s="37" customFormat="1" ht="115.5" customHeight="1">
      <c r="A308" s="175">
        <v>1</v>
      </c>
      <c r="B308" s="104" t="s">
        <v>322</v>
      </c>
      <c r="C308" s="126" t="s">
        <v>138</v>
      </c>
      <c r="D308" s="126" t="s">
        <v>20</v>
      </c>
      <c r="E308" s="126" t="s">
        <v>320</v>
      </c>
      <c r="F308" s="127">
        <v>53.2</v>
      </c>
      <c r="G308" s="126">
        <v>100.3</v>
      </c>
      <c r="H308" s="126">
        <v>95.4</v>
      </c>
      <c r="I308" s="175" t="s">
        <v>37</v>
      </c>
      <c r="J308" s="175" t="s">
        <v>323</v>
      </c>
      <c r="K308" s="90" t="s">
        <v>1077</v>
      </c>
    </row>
    <row r="309" spans="1:11" s="37" customFormat="1" ht="60" customHeight="1">
      <c r="A309" s="175">
        <v>2</v>
      </c>
      <c r="B309" s="86" t="s">
        <v>324</v>
      </c>
      <c r="C309" s="175" t="s">
        <v>20</v>
      </c>
      <c r="D309" s="126" t="s">
        <v>20</v>
      </c>
      <c r="E309" s="126" t="s">
        <v>320</v>
      </c>
      <c r="F309" s="279" t="s">
        <v>787</v>
      </c>
      <c r="G309" s="279"/>
      <c r="H309" s="279"/>
      <c r="I309" s="279"/>
      <c r="J309" s="279"/>
      <c r="K309" s="114" t="s">
        <v>1079</v>
      </c>
    </row>
    <row r="310" spans="1:11" s="37" customFormat="1" ht="114" customHeight="1">
      <c r="A310" s="175">
        <v>3</v>
      </c>
      <c r="B310" s="86" t="s">
        <v>325</v>
      </c>
      <c r="C310" s="175" t="s">
        <v>20</v>
      </c>
      <c r="D310" s="126" t="s">
        <v>20</v>
      </c>
      <c r="E310" s="126" t="s">
        <v>320</v>
      </c>
      <c r="F310" s="279" t="s">
        <v>787</v>
      </c>
      <c r="G310" s="279"/>
      <c r="H310" s="279"/>
      <c r="I310" s="279"/>
      <c r="J310" s="279"/>
      <c r="K310" s="114" t="s">
        <v>1080</v>
      </c>
    </row>
    <row r="311" spans="1:11" s="4" customFormat="1" ht="18.75">
      <c r="A311" s="191"/>
      <c r="B311" s="89" t="s">
        <v>72</v>
      </c>
      <c r="C311" s="85"/>
      <c r="D311" s="85"/>
      <c r="E311" s="85"/>
      <c r="F311" s="207">
        <f t="shared" ref="F311:H311" si="15">F312</f>
        <v>53.2</v>
      </c>
      <c r="G311" s="207">
        <f t="shared" si="15"/>
        <v>100.3</v>
      </c>
      <c r="H311" s="207">
        <f t="shared" si="15"/>
        <v>95.4</v>
      </c>
      <c r="I311" s="85"/>
      <c r="J311" s="85"/>
      <c r="K311" s="43"/>
    </row>
    <row r="312" spans="1:11" s="4" customFormat="1" ht="18.75">
      <c r="A312" s="191"/>
      <c r="B312" s="89" t="s">
        <v>37</v>
      </c>
      <c r="C312" s="85"/>
      <c r="D312" s="85"/>
      <c r="E312" s="85"/>
      <c r="F312" s="207">
        <f t="shared" ref="F312:G312" si="16">F308</f>
        <v>53.2</v>
      </c>
      <c r="G312" s="207">
        <f t="shared" si="16"/>
        <v>100.3</v>
      </c>
      <c r="H312" s="207">
        <f t="shared" ref="H312" si="17">H308</f>
        <v>95.4</v>
      </c>
      <c r="I312" s="85"/>
      <c r="J312" s="85"/>
      <c r="K312" s="43"/>
    </row>
    <row r="313" spans="1:11" s="2" customFormat="1" ht="18.75">
      <c r="A313" s="175"/>
      <c r="B313" s="89" t="s">
        <v>326</v>
      </c>
      <c r="C313" s="85"/>
      <c r="D313" s="85"/>
      <c r="E313" s="85"/>
      <c r="F313" s="85"/>
      <c r="G313" s="85"/>
      <c r="H313" s="85"/>
      <c r="I313" s="85"/>
      <c r="J313" s="85"/>
      <c r="K313" s="43"/>
    </row>
    <row r="314" spans="1:11" s="2" customFormat="1" ht="18.75">
      <c r="A314" s="120"/>
      <c r="B314" s="89" t="s">
        <v>327</v>
      </c>
      <c r="C314" s="85"/>
      <c r="D314" s="85"/>
      <c r="E314" s="85"/>
      <c r="F314" s="85"/>
      <c r="G314" s="85"/>
      <c r="H314" s="85"/>
      <c r="I314" s="85"/>
      <c r="J314" s="85"/>
      <c r="K314" s="43"/>
    </row>
    <row r="315" spans="1:11" s="2" customFormat="1" ht="18.75">
      <c r="A315" s="120"/>
      <c r="B315" s="89" t="s">
        <v>15</v>
      </c>
      <c r="C315" s="85"/>
      <c r="D315" s="85"/>
      <c r="E315" s="85"/>
      <c r="F315" s="85"/>
      <c r="G315" s="85"/>
      <c r="H315" s="85"/>
      <c r="I315" s="85"/>
      <c r="J315" s="85"/>
      <c r="K315" s="43"/>
    </row>
    <row r="316" spans="1:11" s="2" customFormat="1" ht="114.75" customHeight="1">
      <c r="A316" s="175">
        <v>1</v>
      </c>
      <c r="B316" s="86" t="s">
        <v>328</v>
      </c>
      <c r="C316" s="93" t="s">
        <v>789</v>
      </c>
      <c r="D316" s="260" t="s">
        <v>1357</v>
      </c>
      <c r="E316" s="175" t="s">
        <v>262</v>
      </c>
      <c r="F316" s="175">
        <v>14.1</v>
      </c>
      <c r="G316" s="175">
        <v>12.6</v>
      </c>
      <c r="H316" s="175">
        <v>16.600000000000001</v>
      </c>
      <c r="I316" s="175" t="s">
        <v>20</v>
      </c>
      <c r="J316" s="175" t="s">
        <v>20</v>
      </c>
      <c r="K316" s="266" t="s">
        <v>1368</v>
      </c>
    </row>
    <row r="317" spans="1:11" s="2" customFormat="1" ht="117.75" customHeight="1">
      <c r="A317" s="175">
        <v>2</v>
      </c>
      <c r="B317" s="86" t="s">
        <v>329</v>
      </c>
      <c r="C317" s="93" t="s">
        <v>790</v>
      </c>
      <c r="D317" s="260" t="s">
        <v>1055</v>
      </c>
      <c r="E317" s="175" t="s">
        <v>262</v>
      </c>
      <c r="F317" s="175">
        <v>7.6</v>
      </c>
      <c r="G317" s="175">
        <v>6.6</v>
      </c>
      <c r="H317" s="175">
        <v>7.72</v>
      </c>
      <c r="I317" s="175" t="s">
        <v>20</v>
      </c>
      <c r="J317" s="175" t="s">
        <v>20</v>
      </c>
      <c r="K317" s="138" t="s">
        <v>1367</v>
      </c>
    </row>
    <row r="318" spans="1:11" s="2" customFormat="1" ht="135" customHeight="1">
      <c r="A318" s="175">
        <v>3</v>
      </c>
      <c r="B318" s="86" t="s">
        <v>330</v>
      </c>
      <c r="C318" s="93" t="s">
        <v>791</v>
      </c>
      <c r="D318" s="260" t="s">
        <v>1055</v>
      </c>
      <c r="E318" s="175" t="s">
        <v>262</v>
      </c>
      <c r="F318" s="199">
        <v>139</v>
      </c>
      <c r="G318" s="199">
        <v>141.30000000000001</v>
      </c>
      <c r="H318" s="175">
        <v>130.80000000000001</v>
      </c>
      <c r="I318" s="175" t="s">
        <v>20</v>
      </c>
      <c r="J318" s="175" t="s">
        <v>20</v>
      </c>
      <c r="K318" s="138" t="s">
        <v>1190</v>
      </c>
    </row>
    <row r="319" spans="1:11" s="2" customFormat="1" ht="59.25" customHeight="1">
      <c r="A319" s="175">
        <v>4</v>
      </c>
      <c r="B319" s="86" t="s">
        <v>331</v>
      </c>
      <c r="C319" s="93" t="s">
        <v>727</v>
      </c>
      <c r="D319" s="260" t="s">
        <v>1357</v>
      </c>
      <c r="E319" s="175" t="s">
        <v>262</v>
      </c>
      <c r="F319" s="175">
        <v>0.6</v>
      </c>
      <c r="G319" s="175">
        <v>0.68</v>
      </c>
      <c r="H319" s="175">
        <v>0.42</v>
      </c>
      <c r="I319" s="175" t="s">
        <v>20</v>
      </c>
      <c r="J319" s="175" t="s">
        <v>20</v>
      </c>
      <c r="K319" s="138" t="s">
        <v>1191</v>
      </c>
    </row>
    <row r="320" spans="1:11" s="2" customFormat="1" ht="18.75">
      <c r="A320" s="120"/>
      <c r="B320" s="89" t="s">
        <v>18</v>
      </c>
      <c r="C320" s="85"/>
      <c r="D320" s="85"/>
      <c r="E320" s="85"/>
      <c r="F320" s="85"/>
      <c r="G320" s="85"/>
      <c r="H320" s="85"/>
      <c r="I320" s="85"/>
      <c r="J320" s="85"/>
      <c r="K320" s="43"/>
    </row>
    <row r="321" spans="1:11" s="2" customFormat="1" ht="153.75" customHeight="1">
      <c r="A321" s="175">
        <v>1</v>
      </c>
      <c r="B321" s="86" t="s">
        <v>332</v>
      </c>
      <c r="C321" s="175" t="s">
        <v>20</v>
      </c>
      <c r="D321" s="175" t="s">
        <v>20</v>
      </c>
      <c r="E321" s="175" t="s">
        <v>262</v>
      </c>
      <c r="F321" s="279" t="s">
        <v>787</v>
      </c>
      <c r="G321" s="279"/>
      <c r="H321" s="279"/>
      <c r="I321" s="279"/>
      <c r="J321" s="279"/>
      <c r="K321" s="138" t="s">
        <v>1197</v>
      </c>
    </row>
    <row r="322" spans="1:11" s="2" customFormat="1" ht="156.75" customHeight="1">
      <c r="A322" s="175">
        <v>2</v>
      </c>
      <c r="B322" s="86" t="s">
        <v>333</v>
      </c>
      <c r="C322" s="126" t="s">
        <v>138</v>
      </c>
      <c r="D322" s="175" t="s">
        <v>20</v>
      </c>
      <c r="E322" s="175" t="s">
        <v>262</v>
      </c>
      <c r="F322" s="175">
        <v>3267.2</v>
      </c>
      <c r="G322" s="199">
        <v>5039.83</v>
      </c>
      <c r="H322" s="199">
        <v>5035.3</v>
      </c>
      <c r="I322" s="203" t="s">
        <v>79</v>
      </c>
      <c r="J322" s="229" t="s">
        <v>334</v>
      </c>
      <c r="K322" s="138" t="s">
        <v>1198</v>
      </c>
    </row>
    <row r="323" spans="1:11" s="2" customFormat="1" ht="93.75">
      <c r="A323" s="175">
        <v>3</v>
      </c>
      <c r="B323" s="86" t="s">
        <v>335</v>
      </c>
      <c r="C323" s="175" t="s">
        <v>20</v>
      </c>
      <c r="D323" s="175" t="s">
        <v>20</v>
      </c>
      <c r="E323" s="175" t="s">
        <v>262</v>
      </c>
      <c r="F323" s="281" t="s">
        <v>1199</v>
      </c>
      <c r="G323" s="281"/>
      <c r="H323" s="281"/>
      <c r="I323" s="281"/>
      <c r="J323" s="281"/>
      <c r="K323" s="138" t="s">
        <v>1200</v>
      </c>
    </row>
    <row r="324" spans="1:11" s="2" customFormat="1" ht="60" customHeight="1">
      <c r="A324" s="175">
        <v>4</v>
      </c>
      <c r="B324" s="86" t="s">
        <v>336</v>
      </c>
      <c r="C324" s="126" t="s">
        <v>138</v>
      </c>
      <c r="D324" s="175" t="s">
        <v>20</v>
      </c>
      <c r="E324" s="175" t="s">
        <v>262</v>
      </c>
      <c r="F324" s="175">
        <v>271.7</v>
      </c>
      <c r="G324" s="199">
        <v>367.12200000000001</v>
      </c>
      <c r="H324" s="199">
        <v>367.1</v>
      </c>
      <c r="I324" s="203" t="s">
        <v>37</v>
      </c>
      <c r="J324" s="227" t="s">
        <v>337</v>
      </c>
      <c r="K324" s="138" t="s">
        <v>1192</v>
      </c>
    </row>
    <row r="325" spans="1:11" s="2" customFormat="1" ht="32.25" customHeight="1">
      <c r="A325" s="279">
        <v>5</v>
      </c>
      <c r="B325" s="292" t="s">
        <v>338</v>
      </c>
      <c r="C325" s="281" t="s">
        <v>138</v>
      </c>
      <c r="D325" s="281" t="s">
        <v>20</v>
      </c>
      <c r="E325" s="279" t="s">
        <v>262</v>
      </c>
      <c r="F325" s="175">
        <v>110.5</v>
      </c>
      <c r="G325" s="199">
        <v>80.108999999999995</v>
      </c>
      <c r="H325" s="199">
        <v>80.108999999999995</v>
      </c>
      <c r="I325" s="203" t="s">
        <v>79</v>
      </c>
      <c r="J325" s="227" t="s">
        <v>339</v>
      </c>
      <c r="K325" s="324" t="s">
        <v>1193</v>
      </c>
    </row>
    <row r="326" spans="1:11" s="2" customFormat="1" ht="32.25" customHeight="1">
      <c r="A326" s="279"/>
      <c r="B326" s="292"/>
      <c r="C326" s="281"/>
      <c r="D326" s="281"/>
      <c r="E326" s="279"/>
      <c r="F326" s="175">
        <v>48.8</v>
      </c>
      <c r="G326" s="199"/>
      <c r="H326" s="199"/>
      <c r="I326" s="203" t="s">
        <v>37</v>
      </c>
      <c r="J326" s="227" t="s">
        <v>1194</v>
      </c>
      <c r="K326" s="324"/>
    </row>
    <row r="327" spans="1:11" s="2" customFormat="1" ht="56.25">
      <c r="A327" s="279">
        <v>6</v>
      </c>
      <c r="B327" s="292" t="s">
        <v>340</v>
      </c>
      <c r="C327" s="281" t="s">
        <v>138</v>
      </c>
      <c r="D327" s="281" t="s">
        <v>20</v>
      </c>
      <c r="E327" s="279" t="s">
        <v>262</v>
      </c>
      <c r="F327" s="175">
        <v>87.9</v>
      </c>
      <c r="G327" s="199">
        <v>0.6</v>
      </c>
      <c r="H327" s="199">
        <v>0.6</v>
      </c>
      <c r="I327" s="203" t="s">
        <v>37</v>
      </c>
      <c r="J327" s="227" t="s">
        <v>341</v>
      </c>
      <c r="K327" s="138" t="s">
        <v>1195</v>
      </c>
    </row>
    <row r="328" spans="1:11" s="2" customFormat="1" ht="249.75" customHeight="1">
      <c r="A328" s="279"/>
      <c r="B328" s="292"/>
      <c r="C328" s="281"/>
      <c r="D328" s="281"/>
      <c r="E328" s="279"/>
      <c r="F328" s="175">
        <v>87.9</v>
      </c>
      <c r="G328" s="199">
        <v>88.063000000000002</v>
      </c>
      <c r="H328" s="199">
        <v>88.1</v>
      </c>
      <c r="I328" s="203" t="s">
        <v>79</v>
      </c>
      <c r="J328" s="227" t="s">
        <v>342</v>
      </c>
      <c r="K328" s="138" t="s">
        <v>1196</v>
      </c>
    </row>
    <row r="329" spans="1:11" s="2" customFormat="1" ht="189" customHeight="1">
      <c r="A329" s="175">
        <v>7</v>
      </c>
      <c r="B329" s="86" t="s">
        <v>343</v>
      </c>
      <c r="C329" s="175" t="s">
        <v>20</v>
      </c>
      <c r="D329" s="126" t="s">
        <v>20</v>
      </c>
      <c r="E329" s="175" t="s">
        <v>262</v>
      </c>
      <c r="F329" s="279" t="s">
        <v>787</v>
      </c>
      <c r="G329" s="279"/>
      <c r="H329" s="279"/>
      <c r="I329" s="279"/>
      <c r="J329" s="279"/>
      <c r="K329" s="112" t="s">
        <v>1201</v>
      </c>
    </row>
    <row r="330" spans="1:11" s="2" customFormat="1" ht="78.75" customHeight="1">
      <c r="A330" s="175">
        <v>8</v>
      </c>
      <c r="B330" s="86" t="s">
        <v>344</v>
      </c>
      <c r="C330" s="126" t="s">
        <v>20</v>
      </c>
      <c r="D330" s="126" t="s">
        <v>20</v>
      </c>
      <c r="E330" s="175" t="s">
        <v>262</v>
      </c>
      <c r="F330" s="279" t="s">
        <v>787</v>
      </c>
      <c r="G330" s="279"/>
      <c r="H330" s="279"/>
      <c r="I330" s="279"/>
      <c r="J330" s="279"/>
      <c r="K330" s="112" t="s">
        <v>1202</v>
      </c>
    </row>
    <row r="331" spans="1:11" s="2" customFormat="1" ht="96.75" customHeight="1">
      <c r="A331" s="175">
        <v>9</v>
      </c>
      <c r="B331" s="86" t="s">
        <v>345</v>
      </c>
      <c r="C331" s="175" t="s">
        <v>20</v>
      </c>
      <c r="D331" s="126" t="s">
        <v>20</v>
      </c>
      <c r="E331" s="175" t="s">
        <v>262</v>
      </c>
      <c r="F331" s="279" t="s">
        <v>787</v>
      </c>
      <c r="G331" s="279"/>
      <c r="H331" s="279"/>
      <c r="I331" s="279"/>
      <c r="J331" s="279"/>
      <c r="K331" s="112" t="s">
        <v>1203</v>
      </c>
    </row>
    <row r="332" spans="1:11" s="2" customFormat="1" ht="150">
      <c r="A332" s="175">
        <v>10</v>
      </c>
      <c r="B332" s="86" t="s">
        <v>346</v>
      </c>
      <c r="C332" s="175" t="s">
        <v>20</v>
      </c>
      <c r="D332" s="126" t="s">
        <v>20</v>
      </c>
      <c r="E332" s="175" t="s">
        <v>262</v>
      </c>
      <c r="F332" s="281" t="s">
        <v>1204</v>
      </c>
      <c r="G332" s="281"/>
      <c r="H332" s="281"/>
      <c r="I332" s="281"/>
      <c r="J332" s="281"/>
      <c r="K332" s="112" t="s">
        <v>1205</v>
      </c>
    </row>
    <row r="333" spans="1:11" s="2" customFormat="1" ht="56.25">
      <c r="A333" s="175">
        <v>11</v>
      </c>
      <c r="B333" s="86" t="s">
        <v>347</v>
      </c>
      <c r="C333" s="175" t="s">
        <v>20</v>
      </c>
      <c r="D333" s="126" t="s">
        <v>20</v>
      </c>
      <c r="E333" s="175" t="s">
        <v>262</v>
      </c>
      <c r="F333" s="281" t="s">
        <v>1206</v>
      </c>
      <c r="G333" s="281"/>
      <c r="H333" s="281"/>
      <c r="I333" s="281"/>
      <c r="J333" s="281"/>
      <c r="K333" s="112" t="s">
        <v>1207</v>
      </c>
    </row>
    <row r="334" spans="1:11" s="2" customFormat="1" ht="56.25">
      <c r="A334" s="175">
        <v>12</v>
      </c>
      <c r="B334" s="86" t="s">
        <v>348</v>
      </c>
      <c r="C334" s="175" t="s">
        <v>20</v>
      </c>
      <c r="D334" s="126" t="s">
        <v>20</v>
      </c>
      <c r="E334" s="175" t="s">
        <v>262</v>
      </c>
      <c r="F334" s="281" t="s">
        <v>1206</v>
      </c>
      <c r="G334" s="281"/>
      <c r="H334" s="281"/>
      <c r="I334" s="281"/>
      <c r="J334" s="281"/>
      <c r="K334" s="112" t="s">
        <v>1208</v>
      </c>
    </row>
    <row r="335" spans="1:11" s="2" customFormat="1" ht="154.5" customHeight="1">
      <c r="A335" s="175">
        <v>13</v>
      </c>
      <c r="B335" s="86" t="s">
        <v>349</v>
      </c>
      <c r="C335" s="175" t="s">
        <v>20</v>
      </c>
      <c r="D335" s="126" t="s">
        <v>20</v>
      </c>
      <c r="E335" s="175" t="s">
        <v>262</v>
      </c>
      <c r="F335" s="279" t="s">
        <v>787</v>
      </c>
      <c r="G335" s="279"/>
      <c r="H335" s="279"/>
      <c r="I335" s="279"/>
      <c r="J335" s="279"/>
      <c r="K335" s="112" t="s">
        <v>1209</v>
      </c>
    </row>
    <row r="336" spans="1:11" s="34" customFormat="1" ht="147.75" customHeight="1">
      <c r="A336" s="126">
        <v>14</v>
      </c>
      <c r="B336" s="86" t="s">
        <v>350</v>
      </c>
      <c r="C336" s="126" t="s">
        <v>20</v>
      </c>
      <c r="D336" s="126" t="s">
        <v>20</v>
      </c>
      <c r="E336" s="175" t="s">
        <v>262</v>
      </c>
      <c r="F336" s="279" t="s">
        <v>787</v>
      </c>
      <c r="G336" s="279"/>
      <c r="H336" s="279"/>
      <c r="I336" s="279"/>
      <c r="J336" s="279"/>
      <c r="K336" s="114" t="s">
        <v>1210</v>
      </c>
    </row>
    <row r="337" spans="1:11" s="34" customFormat="1" ht="153.75" customHeight="1">
      <c r="A337" s="126">
        <v>15</v>
      </c>
      <c r="B337" s="86" t="s">
        <v>351</v>
      </c>
      <c r="C337" s="175" t="s">
        <v>20</v>
      </c>
      <c r="D337" s="126" t="s">
        <v>20</v>
      </c>
      <c r="E337" s="175" t="s">
        <v>262</v>
      </c>
      <c r="F337" s="279" t="s">
        <v>787</v>
      </c>
      <c r="G337" s="279"/>
      <c r="H337" s="279"/>
      <c r="I337" s="279"/>
      <c r="J337" s="279"/>
      <c r="K337" s="114" t="s">
        <v>1226</v>
      </c>
    </row>
    <row r="338" spans="1:11" s="38" customFormat="1" ht="48" customHeight="1">
      <c r="A338" s="281">
        <v>16</v>
      </c>
      <c r="B338" s="292" t="s">
        <v>352</v>
      </c>
      <c r="C338" s="281" t="s">
        <v>84</v>
      </c>
      <c r="D338" s="281" t="s">
        <v>20</v>
      </c>
      <c r="E338" s="279" t="s">
        <v>353</v>
      </c>
      <c r="F338" s="175"/>
      <c r="G338" s="230">
        <v>700</v>
      </c>
      <c r="H338" s="230">
        <v>700</v>
      </c>
      <c r="I338" s="203" t="s">
        <v>79</v>
      </c>
      <c r="J338" s="126" t="s">
        <v>354</v>
      </c>
      <c r="K338" s="295" t="s">
        <v>906</v>
      </c>
    </row>
    <row r="339" spans="1:11" s="38" customFormat="1" ht="49.5" customHeight="1">
      <c r="A339" s="281"/>
      <c r="B339" s="292"/>
      <c r="C339" s="281"/>
      <c r="D339" s="281"/>
      <c r="E339" s="279"/>
      <c r="F339" s="175"/>
      <c r="G339" s="230">
        <v>88.9</v>
      </c>
      <c r="H339" s="230">
        <v>88.9</v>
      </c>
      <c r="I339" s="203" t="s">
        <v>37</v>
      </c>
      <c r="J339" s="126" t="s">
        <v>355</v>
      </c>
      <c r="K339" s="295"/>
    </row>
    <row r="340" spans="1:11" s="38" customFormat="1" ht="48.75" customHeight="1">
      <c r="A340" s="126">
        <v>17</v>
      </c>
      <c r="B340" s="104" t="s">
        <v>356</v>
      </c>
      <c r="C340" s="126" t="s">
        <v>84</v>
      </c>
      <c r="D340" s="126" t="s">
        <v>20</v>
      </c>
      <c r="E340" s="206" t="s">
        <v>353</v>
      </c>
      <c r="F340" s="206"/>
      <c r="G340" s="230">
        <v>50.4</v>
      </c>
      <c r="H340" s="230">
        <v>50.4</v>
      </c>
      <c r="I340" s="126" t="s">
        <v>37</v>
      </c>
      <c r="J340" s="126" t="s">
        <v>355</v>
      </c>
      <c r="K340" s="107" t="s">
        <v>853</v>
      </c>
    </row>
    <row r="341" spans="1:11" s="38" customFormat="1" ht="57" customHeight="1">
      <c r="A341" s="126">
        <v>18</v>
      </c>
      <c r="B341" s="104" t="s">
        <v>357</v>
      </c>
      <c r="C341" s="126" t="s">
        <v>84</v>
      </c>
      <c r="D341" s="126" t="s">
        <v>20</v>
      </c>
      <c r="E341" s="206" t="s">
        <v>353</v>
      </c>
      <c r="F341" s="206"/>
      <c r="G341" s="230">
        <v>1</v>
      </c>
      <c r="H341" s="230">
        <v>1</v>
      </c>
      <c r="I341" s="126" t="s">
        <v>37</v>
      </c>
      <c r="J341" s="126" t="s">
        <v>355</v>
      </c>
      <c r="K341" s="134" t="s">
        <v>890</v>
      </c>
    </row>
    <row r="342" spans="1:11" s="38" customFormat="1" ht="54.75" customHeight="1">
      <c r="A342" s="126">
        <v>19</v>
      </c>
      <c r="B342" s="104" t="s">
        <v>358</v>
      </c>
      <c r="C342" s="126" t="s">
        <v>84</v>
      </c>
      <c r="D342" s="126" t="s">
        <v>20</v>
      </c>
      <c r="E342" s="206" t="s">
        <v>353</v>
      </c>
      <c r="F342" s="206"/>
      <c r="G342" s="230">
        <v>3.2</v>
      </c>
      <c r="H342" s="230">
        <v>0.5</v>
      </c>
      <c r="I342" s="126" t="s">
        <v>37</v>
      </c>
      <c r="J342" s="126" t="s">
        <v>355</v>
      </c>
      <c r="K342" s="107" t="s">
        <v>854</v>
      </c>
    </row>
    <row r="343" spans="1:11" s="38" customFormat="1" ht="63.6" customHeight="1">
      <c r="A343" s="126">
        <v>20</v>
      </c>
      <c r="B343" s="104" t="s">
        <v>359</v>
      </c>
      <c r="C343" s="126" t="s">
        <v>84</v>
      </c>
      <c r="D343" s="126" t="s">
        <v>20</v>
      </c>
      <c r="E343" s="206" t="s">
        <v>353</v>
      </c>
      <c r="F343" s="206"/>
      <c r="G343" s="230">
        <v>2.1</v>
      </c>
      <c r="H343" s="230">
        <v>2.1</v>
      </c>
      <c r="I343" s="126" t="s">
        <v>37</v>
      </c>
      <c r="J343" s="126" t="s">
        <v>355</v>
      </c>
      <c r="K343" s="106" t="s">
        <v>855</v>
      </c>
    </row>
    <row r="344" spans="1:11" s="40" customFormat="1" ht="51.75" customHeight="1">
      <c r="A344" s="126">
        <v>21</v>
      </c>
      <c r="B344" s="104" t="s">
        <v>360</v>
      </c>
      <c r="C344" s="126" t="s">
        <v>84</v>
      </c>
      <c r="D344" s="126" t="s">
        <v>20</v>
      </c>
      <c r="E344" s="206" t="s">
        <v>353</v>
      </c>
      <c r="F344" s="206"/>
      <c r="G344" s="230">
        <v>1.4</v>
      </c>
      <c r="H344" s="230">
        <v>1.4</v>
      </c>
      <c r="I344" s="126" t="s">
        <v>37</v>
      </c>
      <c r="J344" s="126" t="s">
        <v>355</v>
      </c>
      <c r="K344" s="106" t="s">
        <v>856</v>
      </c>
    </row>
    <row r="345" spans="1:11" s="38" customFormat="1" ht="37.5">
      <c r="A345" s="126">
        <v>22</v>
      </c>
      <c r="B345" s="86" t="s">
        <v>361</v>
      </c>
      <c r="C345" s="126" t="s">
        <v>84</v>
      </c>
      <c r="D345" s="126" t="s">
        <v>20</v>
      </c>
      <c r="E345" s="175" t="s">
        <v>353</v>
      </c>
      <c r="F345" s="175"/>
      <c r="G345" s="230">
        <v>137.19999999999999</v>
      </c>
      <c r="H345" s="230">
        <v>137.19999999999999</v>
      </c>
      <c r="I345" s="126" t="s">
        <v>37</v>
      </c>
      <c r="J345" s="126" t="s">
        <v>364</v>
      </c>
      <c r="K345" s="107" t="s">
        <v>857</v>
      </c>
    </row>
    <row r="346" spans="1:11" s="38" customFormat="1" ht="37.5">
      <c r="A346" s="126">
        <v>23</v>
      </c>
      <c r="B346" s="86" t="s">
        <v>362</v>
      </c>
      <c r="C346" s="126" t="s">
        <v>84</v>
      </c>
      <c r="D346" s="126" t="s">
        <v>20</v>
      </c>
      <c r="E346" s="175" t="s">
        <v>353</v>
      </c>
      <c r="F346" s="175"/>
      <c r="G346" s="230">
        <v>31.7</v>
      </c>
      <c r="H346" s="230">
        <v>31.7</v>
      </c>
      <c r="I346" s="126" t="s">
        <v>37</v>
      </c>
      <c r="J346" s="126" t="s">
        <v>1243</v>
      </c>
      <c r="K346" s="107" t="s">
        <v>858</v>
      </c>
    </row>
    <row r="347" spans="1:11" s="36" customFormat="1" ht="56.25">
      <c r="A347" s="175">
        <v>27</v>
      </c>
      <c r="B347" s="86" t="s">
        <v>363</v>
      </c>
      <c r="C347" s="126" t="s">
        <v>84</v>
      </c>
      <c r="D347" s="126" t="s">
        <v>20</v>
      </c>
      <c r="E347" s="175" t="s">
        <v>353</v>
      </c>
      <c r="F347" s="175"/>
      <c r="G347" s="199">
        <v>0.376</v>
      </c>
      <c r="H347" s="199">
        <v>0.4</v>
      </c>
      <c r="I347" s="126" t="s">
        <v>37</v>
      </c>
      <c r="J347" s="126" t="s">
        <v>364</v>
      </c>
      <c r="K347" s="106" t="s">
        <v>859</v>
      </c>
    </row>
    <row r="348" spans="1:11" s="36" customFormat="1" ht="168.75">
      <c r="A348" s="175">
        <v>35</v>
      </c>
      <c r="B348" s="132" t="s">
        <v>365</v>
      </c>
      <c r="C348" s="126" t="s">
        <v>84</v>
      </c>
      <c r="D348" s="126" t="s">
        <v>20</v>
      </c>
      <c r="E348" s="206" t="s">
        <v>353</v>
      </c>
      <c r="F348" s="206"/>
      <c r="G348" s="199">
        <v>2.1</v>
      </c>
      <c r="H348" s="199">
        <v>2.1</v>
      </c>
      <c r="I348" s="126" t="s">
        <v>37</v>
      </c>
      <c r="J348" s="126" t="s">
        <v>364</v>
      </c>
      <c r="K348" s="134" t="s">
        <v>907</v>
      </c>
    </row>
    <row r="349" spans="1:11" s="36" customFormat="1" ht="94.9" customHeight="1">
      <c r="A349" s="175">
        <v>36</v>
      </c>
      <c r="B349" s="101" t="s">
        <v>1244</v>
      </c>
      <c r="C349" s="126" t="s">
        <v>138</v>
      </c>
      <c r="D349" s="126" t="s">
        <v>20</v>
      </c>
      <c r="E349" s="206" t="s">
        <v>353</v>
      </c>
      <c r="F349" s="206"/>
      <c r="G349" s="199">
        <v>0.4</v>
      </c>
      <c r="H349" s="199">
        <v>0.4</v>
      </c>
      <c r="I349" s="126" t="s">
        <v>37</v>
      </c>
      <c r="J349" s="126" t="s">
        <v>364</v>
      </c>
      <c r="K349" s="134" t="s">
        <v>908</v>
      </c>
    </row>
    <row r="350" spans="1:11" s="2" customFormat="1" ht="18.75">
      <c r="A350" s="182"/>
      <c r="B350" s="89" t="s">
        <v>72</v>
      </c>
      <c r="C350" s="85"/>
      <c r="D350" s="85"/>
      <c r="E350" s="85"/>
      <c r="F350" s="124">
        <f>F351+F352</f>
        <v>3874</v>
      </c>
      <c r="G350" s="124">
        <f>G351+G352</f>
        <v>6594.5</v>
      </c>
      <c r="H350" s="124">
        <f>H351+H352</f>
        <v>6587.3090000000011</v>
      </c>
      <c r="I350" s="85"/>
      <c r="J350" s="182"/>
      <c r="K350" s="43"/>
    </row>
    <row r="351" spans="1:11" s="2" customFormat="1" ht="18.75">
      <c r="A351" s="182"/>
      <c r="B351" s="89" t="s">
        <v>79</v>
      </c>
      <c r="C351" s="85"/>
      <c r="D351" s="85"/>
      <c r="E351" s="85"/>
      <c r="F351" s="124">
        <f>F322+F325+F338+F328</f>
        <v>3465.6</v>
      </c>
      <c r="G351" s="124">
        <f t="shared" ref="G351:H351" si="18">G322+G325+G338+G328</f>
        <v>5908.0020000000004</v>
      </c>
      <c r="H351" s="124">
        <f t="shared" si="18"/>
        <v>5903.5090000000009</v>
      </c>
      <c r="I351" s="85"/>
      <c r="J351" s="182"/>
      <c r="K351" s="43"/>
    </row>
    <row r="352" spans="1:11" s="4" customFormat="1" ht="18.75">
      <c r="A352" s="191"/>
      <c r="B352" s="89" t="s">
        <v>37</v>
      </c>
      <c r="C352" s="85"/>
      <c r="D352" s="85"/>
      <c r="E352" s="85"/>
      <c r="F352" s="124">
        <f>F324+F327+F339+F340+F341+F342+F345+F346+F347+F343+F344+F349+F348+F326</f>
        <v>408.40000000000003</v>
      </c>
      <c r="G352" s="124">
        <f>G324+G327+G339+G340+G341+G342+G345+G346+G347+G343+G344+G349+G348+G326</f>
        <v>686.49800000000005</v>
      </c>
      <c r="H352" s="124">
        <f>H324+H327+H339+H340+H341+H342+H345+H346+H347+H343+H344+H349+H348+H326</f>
        <v>683.80000000000007</v>
      </c>
      <c r="I352" s="85"/>
      <c r="J352" s="182"/>
      <c r="K352" s="43"/>
    </row>
    <row r="353" spans="1:11" s="4" customFormat="1" ht="18.75">
      <c r="A353" s="190"/>
      <c r="B353" s="89" t="s">
        <v>366</v>
      </c>
      <c r="C353" s="85"/>
      <c r="D353" s="85"/>
      <c r="E353" s="85"/>
      <c r="F353" s="85"/>
      <c r="G353" s="85"/>
      <c r="H353" s="85"/>
      <c r="I353" s="85"/>
      <c r="J353" s="85"/>
      <c r="K353" s="43"/>
    </row>
    <row r="354" spans="1:11" s="4" customFormat="1" ht="18.75">
      <c r="A354" s="175"/>
      <c r="B354" s="108" t="s">
        <v>367</v>
      </c>
      <c r="C354" s="185"/>
      <c r="D354" s="185"/>
      <c r="E354" s="185"/>
      <c r="F354" s="185"/>
      <c r="G354" s="185"/>
      <c r="H354" s="185"/>
      <c r="I354" s="185"/>
      <c r="J354" s="185"/>
      <c r="K354" s="43"/>
    </row>
    <row r="355" spans="1:11" s="4" customFormat="1" ht="18.75">
      <c r="A355" s="175"/>
      <c r="B355" s="108" t="s">
        <v>15</v>
      </c>
      <c r="C355" s="185"/>
      <c r="D355" s="185"/>
      <c r="E355" s="185"/>
      <c r="F355" s="185"/>
      <c r="G355" s="185"/>
      <c r="H355" s="185"/>
      <c r="I355" s="185"/>
      <c r="J355" s="185"/>
      <c r="K355" s="43"/>
    </row>
    <row r="356" spans="1:11" s="4" customFormat="1" ht="33.75">
      <c r="A356" s="175">
        <v>1</v>
      </c>
      <c r="B356" s="96" t="s">
        <v>368</v>
      </c>
      <c r="C356" s="175" t="s">
        <v>727</v>
      </c>
      <c r="D356" s="126" t="s">
        <v>725</v>
      </c>
      <c r="E356" s="175" t="s">
        <v>269</v>
      </c>
      <c r="F356" s="199">
        <v>5</v>
      </c>
      <c r="G356" s="199">
        <v>4.8</v>
      </c>
      <c r="H356" s="127" t="s">
        <v>1395</v>
      </c>
      <c r="I356" s="175" t="s">
        <v>20</v>
      </c>
      <c r="J356" s="175" t="s">
        <v>20</v>
      </c>
      <c r="K356" s="284" t="s">
        <v>1375</v>
      </c>
    </row>
    <row r="357" spans="1:11" s="4" customFormat="1" ht="30" customHeight="1">
      <c r="A357" s="175">
        <v>2</v>
      </c>
      <c r="B357" s="96" t="s">
        <v>369</v>
      </c>
      <c r="C357" s="175" t="s">
        <v>727</v>
      </c>
      <c r="D357" s="126" t="s">
        <v>725</v>
      </c>
      <c r="E357" s="175" t="s">
        <v>269</v>
      </c>
      <c r="F357" s="175">
        <v>5.4</v>
      </c>
      <c r="G357" s="175">
        <v>5.4</v>
      </c>
      <c r="H357" s="231" t="s">
        <v>1396</v>
      </c>
      <c r="I357" s="175" t="s">
        <v>20</v>
      </c>
      <c r="J357" s="175" t="s">
        <v>20</v>
      </c>
      <c r="K357" s="284"/>
    </row>
    <row r="358" spans="1:11" s="4" customFormat="1" ht="40.9" customHeight="1">
      <c r="A358" s="175">
        <v>3</v>
      </c>
      <c r="B358" s="86" t="s">
        <v>370</v>
      </c>
      <c r="C358" s="175" t="s">
        <v>727</v>
      </c>
      <c r="D358" s="126" t="s">
        <v>725</v>
      </c>
      <c r="E358" s="175" t="s">
        <v>269</v>
      </c>
      <c r="F358" s="175">
        <v>4.2</v>
      </c>
      <c r="G358" s="175">
        <v>4.2</v>
      </c>
      <c r="H358" s="126" t="s">
        <v>1397</v>
      </c>
      <c r="I358" s="175" t="s">
        <v>20</v>
      </c>
      <c r="J358" s="175" t="s">
        <v>20</v>
      </c>
      <c r="K358" s="284"/>
    </row>
    <row r="359" spans="1:11" s="4" customFormat="1" ht="58.9" customHeight="1">
      <c r="A359" s="175">
        <v>4</v>
      </c>
      <c r="B359" s="86" t="s">
        <v>371</v>
      </c>
      <c r="C359" s="175" t="s">
        <v>727</v>
      </c>
      <c r="D359" s="260" t="s">
        <v>1358</v>
      </c>
      <c r="E359" s="175" t="s">
        <v>269</v>
      </c>
      <c r="F359" s="199">
        <v>68</v>
      </c>
      <c r="G359" s="199">
        <v>68</v>
      </c>
      <c r="H359" s="199">
        <v>80.3</v>
      </c>
      <c r="I359" s="175" t="s">
        <v>20</v>
      </c>
      <c r="J359" s="175" t="s">
        <v>20</v>
      </c>
      <c r="K359" s="112" t="s">
        <v>1128</v>
      </c>
    </row>
    <row r="360" spans="1:11" s="4" customFormat="1" ht="58.5" customHeight="1">
      <c r="A360" s="175">
        <v>5</v>
      </c>
      <c r="B360" s="86" t="s">
        <v>372</v>
      </c>
      <c r="C360" s="175" t="s">
        <v>727</v>
      </c>
      <c r="D360" s="260" t="s">
        <v>1358</v>
      </c>
      <c r="E360" s="175" t="s">
        <v>269</v>
      </c>
      <c r="F360" s="199">
        <v>58.8</v>
      </c>
      <c r="G360" s="199">
        <v>58.8</v>
      </c>
      <c r="H360" s="199">
        <v>64.400000000000006</v>
      </c>
      <c r="I360" s="175" t="s">
        <v>20</v>
      </c>
      <c r="J360" s="175" t="s">
        <v>20</v>
      </c>
      <c r="K360" s="137" t="s">
        <v>1129</v>
      </c>
    </row>
    <row r="361" spans="1:11" s="4" customFormat="1" ht="56.25" customHeight="1">
      <c r="A361" s="175">
        <v>6</v>
      </c>
      <c r="B361" s="86" t="s">
        <v>373</v>
      </c>
      <c r="C361" s="126" t="s">
        <v>1180</v>
      </c>
      <c r="D361" s="260" t="s">
        <v>1358</v>
      </c>
      <c r="E361" s="175" t="s">
        <v>269</v>
      </c>
      <c r="F361" s="199">
        <v>220</v>
      </c>
      <c r="G361" s="199">
        <v>220</v>
      </c>
      <c r="H361" s="199">
        <v>286</v>
      </c>
      <c r="I361" s="175" t="s">
        <v>20</v>
      </c>
      <c r="J361" s="175" t="s">
        <v>20</v>
      </c>
      <c r="K361" s="112" t="s">
        <v>1130</v>
      </c>
    </row>
    <row r="362" spans="1:11" s="4" customFormat="1" ht="130.5" customHeight="1">
      <c r="A362" s="175">
        <v>7</v>
      </c>
      <c r="B362" s="86" t="s">
        <v>374</v>
      </c>
      <c r="C362" s="175" t="s">
        <v>727</v>
      </c>
      <c r="D362" s="260" t="s">
        <v>1358</v>
      </c>
      <c r="E362" s="175" t="s">
        <v>269</v>
      </c>
      <c r="F362" s="199">
        <v>45</v>
      </c>
      <c r="G362" s="199">
        <v>45</v>
      </c>
      <c r="H362" s="199">
        <v>49.8</v>
      </c>
      <c r="I362" s="175" t="s">
        <v>20</v>
      </c>
      <c r="J362" s="175" t="s">
        <v>20</v>
      </c>
      <c r="K362" s="112" t="s">
        <v>1131</v>
      </c>
    </row>
    <row r="363" spans="1:11" s="4" customFormat="1" ht="56.25">
      <c r="A363" s="175">
        <v>8</v>
      </c>
      <c r="B363" s="86" t="s">
        <v>375</v>
      </c>
      <c r="C363" s="175" t="s">
        <v>727</v>
      </c>
      <c r="D363" s="260" t="s">
        <v>1358</v>
      </c>
      <c r="E363" s="126" t="s">
        <v>376</v>
      </c>
      <c r="F363" s="199">
        <v>28</v>
      </c>
      <c r="G363" s="199">
        <v>28</v>
      </c>
      <c r="H363" s="199">
        <v>26.2</v>
      </c>
      <c r="I363" s="175" t="s">
        <v>20</v>
      </c>
      <c r="J363" s="175" t="s">
        <v>20</v>
      </c>
      <c r="K363" s="112" t="s">
        <v>1132</v>
      </c>
    </row>
    <row r="364" spans="1:11" s="4" customFormat="1" ht="56.25">
      <c r="A364" s="175">
        <v>10</v>
      </c>
      <c r="B364" s="86" t="s">
        <v>377</v>
      </c>
      <c r="C364" s="175" t="s">
        <v>727</v>
      </c>
      <c r="D364" s="260" t="s">
        <v>1358</v>
      </c>
      <c r="E364" s="126" t="s">
        <v>376</v>
      </c>
      <c r="F364" s="199">
        <v>1.7</v>
      </c>
      <c r="G364" s="199">
        <v>2</v>
      </c>
      <c r="H364" s="127" t="s">
        <v>1398</v>
      </c>
      <c r="I364" s="175" t="s">
        <v>20</v>
      </c>
      <c r="J364" s="175" t="s">
        <v>20</v>
      </c>
      <c r="K364" s="112" t="s">
        <v>1222</v>
      </c>
    </row>
    <row r="365" spans="1:11" s="2" customFormat="1" ht="75">
      <c r="A365" s="175">
        <v>11</v>
      </c>
      <c r="B365" s="86" t="s">
        <v>378</v>
      </c>
      <c r="C365" s="175" t="s">
        <v>727</v>
      </c>
      <c r="D365" s="260" t="s">
        <v>1159</v>
      </c>
      <c r="E365" s="126" t="s">
        <v>379</v>
      </c>
      <c r="F365" s="175">
        <v>98.7</v>
      </c>
      <c r="G365" s="175">
        <v>98.9</v>
      </c>
      <c r="H365" s="175">
        <v>98.9</v>
      </c>
      <c r="I365" s="175" t="s">
        <v>20</v>
      </c>
      <c r="J365" s="175" t="s">
        <v>20</v>
      </c>
      <c r="K365" s="112" t="s">
        <v>1133</v>
      </c>
    </row>
    <row r="366" spans="1:11" s="4" customFormat="1" ht="112.5">
      <c r="A366" s="175">
        <v>12</v>
      </c>
      <c r="B366" s="86" t="s">
        <v>380</v>
      </c>
      <c r="C366" s="175" t="s">
        <v>727</v>
      </c>
      <c r="D366" s="260" t="s">
        <v>1159</v>
      </c>
      <c r="E366" s="126" t="s">
        <v>381</v>
      </c>
      <c r="F366" s="175">
        <v>13.6</v>
      </c>
      <c r="G366" s="175">
        <v>13.6</v>
      </c>
      <c r="H366" s="175">
        <v>14.9</v>
      </c>
      <c r="I366" s="175" t="s">
        <v>20</v>
      </c>
      <c r="J366" s="175" t="s">
        <v>20</v>
      </c>
      <c r="K366" s="137" t="s">
        <v>1134</v>
      </c>
    </row>
    <row r="367" spans="1:11" s="4" customFormat="1" ht="18.75">
      <c r="A367" s="175"/>
      <c r="B367" s="95" t="s">
        <v>18</v>
      </c>
      <c r="C367" s="198"/>
      <c r="D367" s="198"/>
      <c r="E367" s="198"/>
      <c r="F367" s="198"/>
      <c r="G367" s="198"/>
      <c r="H367" s="198"/>
      <c r="I367" s="198"/>
      <c r="J367" s="198"/>
      <c r="K367" s="43"/>
    </row>
    <row r="368" spans="1:11" s="4" customFormat="1" ht="55.5" customHeight="1">
      <c r="A368" s="175">
        <v>1</v>
      </c>
      <c r="B368" s="86" t="s">
        <v>382</v>
      </c>
      <c r="C368" s="244" t="s">
        <v>36</v>
      </c>
      <c r="D368" s="126" t="s">
        <v>20</v>
      </c>
      <c r="E368" s="175" t="s">
        <v>269</v>
      </c>
      <c r="F368" s="279" t="s">
        <v>787</v>
      </c>
      <c r="G368" s="279"/>
      <c r="H368" s="279"/>
      <c r="I368" s="279"/>
      <c r="J368" s="279"/>
      <c r="K368" s="112" t="s">
        <v>1135</v>
      </c>
    </row>
    <row r="369" spans="1:11" s="4" customFormat="1" ht="20.25" customHeight="1">
      <c r="A369" s="279">
        <v>2</v>
      </c>
      <c r="B369" s="312" t="s">
        <v>383</v>
      </c>
      <c r="C369" s="289" t="s">
        <v>36</v>
      </c>
      <c r="D369" s="281" t="s">
        <v>20</v>
      </c>
      <c r="E369" s="281" t="s">
        <v>269</v>
      </c>
      <c r="F369" s="160">
        <v>124</v>
      </c>
      <c r="G369" s="121">
        <v>151.30000000000001</v>
      </c>
      <c r="H369" s="121">
        <v>151.30000000000001</v>
      </c>
      <c r="I369" s="175" t="s">
        <v>79</v>
      </c>
      <c r="J369" s="175" t="s">
        <v>384</v>
      </c>
      <c r="K369" s="329" t="s">
        <v>1136</v>
      </c>
    </row>
    <row r="370" spans="1:11" s="4" customFormat="1" ht="18" customHeight="1">
      <c r="A370" s="279"/>
      <c r="B370" s="312"/>
      <c r="C370" s="289"/>
      <c r="D370" s="281"/>
      <c r="E370" s="281"/>
      <c r="F370" s="208">
        <v>128</v>
      </c>
      <c r="G370" s="121"/>
      <c r="H370" s="121"/>
      <c r="I370" s="175" t="s">
        <v>37</v>
      </c>
      <c r="J370" s="175" t="s">
        <v>1137</v>
      </c>
      <c r="K370" s="330"/>
    </row>
    <row r="371" spans="1:11" s="4" customFormat="1" ht="36" customHeight="1">
      <c r="A371" s="277" t="s">
        <v>35</v>
      </c>
      <c r="B371" s="332" t="s">
        <v>385</v>
      </c>
      <c r="C371" s="289" t="s">
        <v>36</v>
      </c>
      <c r="D371" s="281" t="s">
        <v>20</v>
      </c>
      <c r="E371" s="281" t="s">
        <v>269</v>
      </c>
      <c r="F371" s="126">
        <v>72.8</v>
      </c>
      <c r="G371" s="121">
        <v>98.1</v>
      </c>
      <c r="H371" s="121">
        <v>98.126000000000005</v>
      </c>
      <c r="I371" s="175" t="s">
        <v>79</v>
      </c>
      <c r="J371" s="175" t="s">
        <v>384</v>
      </c>
      <c r="K371" s="114" t="s">
        <v>1138</v>
      </c>
    </row>
    <row r="372" spans="1:11" s="4" customFormat="1" ht="18.75">
      <c r="A372" s="277"/>
      <c r="B372" s="332"/>
      <c r="C372" s="289"/>
      <c r="D372" s="281"/>
      <c r="E372" s="281"/>
      <c r="F372" s="126">
        <v>30.8</v>
      </c>
      <c r="G372" s="121"/>
      <c r="H372" s="121"/>
      <c r="I372" s="175" t="s">
        <v>37</v>
      </c>
      <c r="J372" s="175" t="s">
        <v>1137</v>
      </c>
      <c r="K372" s="114"/>
    </row>
    <row r="373" spans="1:11" s="4" customFormat="1" ht="114.75" customHeight="1">
      <c r="A373" s="183" t="s">
        <v>109</v>
      </c>
      <c r="B373" s="86" t="s">
        <v>386</v>
      </c>
      <c r="C373" s="244" t="s">
        <v>36</v>
      </c>
      <c r="D373" s="126" t="s">
        <v>20</v>
      </c>
      <c r="E373" s="175" t="s">
        <v>269</v>
      </c>
      <c r="F373" s="175">
        <v>7.1</v>
      </c>
      <c r="G373" s="121">
        <v>7.14</v>
      </c>
      <c r="H373" s="121">
        <v>7.1390000000000002</v>
      </c>
      <c r="I373" s="175" t="s">
        <v>79</v>
      </c>
      <c r="J373" s="175" t="s">
        <v>387</v>
      </c>
      <c r="K373" s="112" t="s">
        <v>1139</v>
      </c>
    </row>
    <row r="374" spans="1:11" s="4" customFormat="1" ht="56.25">
      <c r="A374" s="183" t="s">
        <v>111</v>
      </c>
      <c r="B374" s="86" t="s">
        <v>388</v>
      </c>
      <c r="C374" s="281" t="s">
        <v>36</v>
      </c>
      <c r="D374" s="281" t="s">
        <v>20</v>
      </c>
      <c r="E374" s="281" t="s">
        <v>381</v>
      </c>
      <c r="F374" s="121">
        <f>F376+F375+F377</f>
        <v>17.5</v>
      </c>
      <c r="G374" s="121">
        <f>G376+G375+G377</f>
        <v>7.7439999999999998</v>
      </c>
      <c r="H374" s="121">
        <f>H376+H375+H377</f>
        <v>7.718</v>
      </c>
      <c r="I374" s="279" t="s">
        <v>79</v>
      </c>
      <c r="J374" s="281" t="s">
        <v>1140</v>
      </c>
      <c r="K374" s="309" t="s">
        <v>1141</v>
      </c>
    </row>
    <row r="375" spans="1:11" s="4" customFormat="1" ht="37.5">
      <c r="A375" s="175" t="s">
        <v>389</v>
      </c>
      <c r="B375" s="86" t="s">
        <v>390</v>
      </c>
      <c r="C375" s="281"/>
      <c r="D375" s="281"/>
      <c r="E375" s="281"/>
      <c r="F375" s="126">
        <v>12</v>
      </c>
      <c r="G375" s="121"/>
      <c r="H375" s="121"/>
      <c r="I375" s="279"/>
      <c r="J375" s="281"/>
      <c r="K375" s="310"/>
    </row>
    <row r="376" spans="1:11" s="2" customFormat="1" ht="18.75">
      <c r="A376" s="175" t="s">
        <v>391</v>
      </c>
      <c r="B376" s="86" t="s">
        <v>392</v>
      </c>
      <c r="C376" s="281"/>
      <c r="D376" s="281"/>
      <c r="E376" s="281"/>
      <c r="F376" s="126">
        <v>5.5</v>
      </c>
      <c r="G376" s="121"/>
      <c r="H376" s="121"/>
      <c r="I376" s="279"/>
      <c r="J376" s="281"/>
      <c r="K376" s="310"/>
    </row>
    <row r="377" spans="1:11" s="4" customFormat="1" ht="37.5">
      <c r="A377" s="175" t="s">
        <v>1099</v>
      </c>
      <c r="B377" s="86" t="s">
        <v>1100</v>
      </c>
      <c r="C377" s="281"/>
      <c r="D377" s="281"/>
      <c r="E377" s="281"/>
      <c r="F377" s="126"/>
      <c r="G377" s="121">
        <v>7.7439999999999998</v>
      </c>
      <c r="H377" s="121">
        <v>7.718</v>
      </c>
      <c r="I377" s="279"/>
      <c r="J377" s="281"/>
      <c r="K377" s="311"/>
    </row>
    <row r="378" spans="1:11" s="4" customFormat="1" ht="75" customHeight="1">
      <c r="A378" s="175">
        <v>10</v>
      </c>
      <c r="B378" s="86" t="s">
        <v>393</v>
      </c>
      <c r="C378" s="126" t="s">
        <v>36</v>
      </c>
      <c r="D378" s="126" t="s">
        <v>20</v>
      </c>
      <c r="E378" s="126" t="s">
        <v>269</v>
      </c>
      <c r="F378" s="126">
        <v>99.3</v>
      </c>
      <c r="G378" s="121">
        <v>108.93899999999999</v>
      </c>
      <c r="H378" s="121">
        <v>108.926</v>
      </c>
      <c r="I378" s="175" t="s">
        <v>79</v>
      </c>
      <c r="J378" s="175" t="s">
        <v>394</v>
      </c>
      <c r="K378" s="112" t="s">
        <v>1142</v>
      </c>
    </row>
    <row r="379" spans="1:11" s="4" customFormat="1" ht="78.75" customHeight="1">
      <c r="A379" s="175">
        <v>11</v>
      </c>
      <c r="B379" s="86" t="s">
        <v>395</v>
      </c>
      <c r="C379" s="126" t="s">
        <v>36</v>
      </c>
      <c r="D379" s="126" t="s">
        <v>20</v>
      </c>
      <c r="E379" s="126" t="s">
        <v>269</v>
      </c>
      <c r="F379" s="127">
        <v>43.8</v>
      </c>
      <c r="G379" s="121">
        <v>39.543999999999997</v>
      </c>
      <c r="H379" s="121">
        <v>39.540999999999997</v>
      </c>
      <c r="I379" s="175" t="s">
        <v>79</v>
      </c>
      <c r="J379" s="175" t="s">
        <v>394</v>
      </c>
      <c r="K379" s="112" t="s">
        <v>1143</v>
      </c>
    </row>
    <row r="380" spans="1:11" s="37" customFormat="1" ht="93" customHeight="1">
      <c r="A380" s="175">
        <v>12</v>
      </c>
      <c r="B380" s="86" t="s">
        <v>396</v>
      </c>
      <c r="C380" s="126" t="s">
        <v>36</v>
      </c>
      <c r="D380" s="126" t="s">
        <v>20</v>
      </c>
      <c r="E380" s="126" t="s">
        <v>269</v>
      </c>
      <c r="F380" s="126"/>
      <c r="G380" s="121">
        <v>9.5</v>
      </c>
      <c r="H380" s="121">
        <v>9.5</v>
      </c>
      <c r="I380" s="175" t="s">
        <v>79</v>
      </c>
      <c r="J380" s="175" t="s">
        <v>1144</v>
      </c>
      <c r="K380" s="112" t="s">
        <v>1145</v>
      </c>
    </row>
    <row r="381" spans="1:11" s="48" customFormat="1" ht="101.25" customHeight="1">
      <c r="A381" s="175">
        <v>14</v>
      </c>
      <c r="B381" s="86" t="s">
        <v>1181</v>
      </c>
      <c r="C381" s="126" t="s">
        <v>36</v>
      </c>
      <c r="D381" s="254" t="s">
        <v>20</v>
      </c>
      <c r="E381" s="126" t="s">
        <v>397</v>
      </c>
      <c r="F381" s="126"/>
      <c r="G381" s="121">
        <v>90.4</v>
      </c>
      <c r="H381" s="121">
        <v>90.4</v>
      </c>
      <c r="I381" s="175" t="s">
        <v>37</v>
      </c>
      <c r="J381" s="126" t="s">
        <v>398</v>
      </c>
      <c r="K381" s="107" t="s">
        <v>851</v>
      </c>
    </row>
    <row r="382" spans="1:11" s="37" customFormat="1" ht="56.25">
      <c r="A382" s="175">
        <v>15</v>
      </c>
      <c r="B382" s="141" t="s">
        <v>743</v>
      </c>
      <c r="C382" s="126" t="s">
        <v>36</v>
      </c>
      <c r="D382" s="254" t="s">
        <v>20</v>
      </c>
      <c r="E382" s="126" t="s">
        <v>397</v>
      </c>
      <c r="F382" s="126"/>
      <c r="G382" s="121">
        <v>10.199999999999999</v>
      </c>
      <c r="H382" s="121">
        <v>10.199999999999999</v>
      </c>
      <c r="I382" s="175" t="s">
        <v>37</v>
      </c>
      <c r="J382" s="126" t="s">
        <v>398</v>
      </c>
      <c r="K382" s="107" t="s">
        <v>860</v>
      </c>
    </row>
    <row r="383" spans="1:11" s="4" customFormat="1" ht="18.75">
      <c r="A383" s="175"/>
      <c r="B383" s="89" t="s">
        <v>72</v>
      </c>
      <c r="C383" s="85"/>
      <c r="D383" s="85"/>
      <c r="E383" s="85"/>
      <c r="F383" s="124">
        <f t="shared" ref="F383:G383" si="19">F384+F385</f>
        <v>523.29999999999995</v>
      </c>
      <c r="G383" s="124">
        <f t="shared" si="19"/>
        <v>522.86699999999996</v>
      </c>
      <c r="H383" s="124">
        <f t="shared" ref="H383" si="20">H384+H385</f>
        <v>522.85</v>
      </c>
      <c r="I383" s="85"/>
      <c r="J383" s="85"/>
      <c r="K383" s="43"/>
    </row>
    <row r="384" spans="1:11" s="4" customFormat="1" ht="18.75">
      <c r="A384" s="175"/>
      <c r="B384" s="89" t="s">
        <v>79</v>
      </c>
      <c r="C384" s="85"/>
      <c r="D384" s="85"/>
      <c r="E384" s="85"/>
      <c r="F384" s="124">
        <f>F369+F371+F373+F374+F378+F379+F380</f>
        <v>364.5</v>
      </c>
      <c r="G384" s="124">
        <f t="shared" ref="G384:H384" si="21">G369+G371+G373+G374+G378+G379+G380</f>
        <v>422.26699999999994</v>
      </c>
      <c r="H384" s="124">
        <f t="shared" si="21"/>
        <v>422.25</v>
      </c>
      <c r="I384" s="85"/>
      <c r="J384" s="85"/>
      <c r="K384" s="43"/>
    </row>
    <row r="385" spans="1:11" s="4" customFormat="1" ht="18.75">
      <c r="A385" s="190"/>
      <c r="B385" s="89" t="s">
        <v>37</v>
      </c>
      <c r="C385" s="85"/>
      <c r="D385" s="85"/>
      <c r="E385" s="85"/>
      <c r="F385" s="124">
        <f>F370+F372+F381+F382</f>
        <v>158.80000000000001</v>
      </c>
      <c r="G385" s="124">
        <f t="shared" ref="G385:H385" si="22">G370+G372+G381+G382</f>
        <v>100.60000000000001</v>
      </c>
      <c r="H385" s="124">
        <f t="shared" si="22"/>
        <v>100.60000000000001</v>
      </c>
      <c r="I385" s="85"/>
      <c r="J385" s="85"/>
      <c r="K385" s="43"/>
    </row>
    <row r="386" spans="1:11" s="4" customFormat="1" ht="18.75">
      <c r="A386" s="186"/>
      <c r="B386" s="89" t="s">
        <v>399</v>
      </c>
      <c r="C386" s="85"/>
      <c r="D386" s="85"/>
      <c r="E386" s="85"/>
      <c r="F386" s="85"/>
      <c r="G386" s="85"/>
      <c r="H386" s="85"/>
      <c r="I386" s="85"/>
      <c r="J386" s="85"/>
      <c r="K386" s="43"/>
    </row>
    <row r="387" spans="1:11" s="4" customFormat="1" ht="18.75">
      <c r="A387" s="186"/>
      <c r="B387" s="89" t="s">
        <v>15</v>
      </c>
      <c r="C387" s="85"/>
      <c r="D387" s="85"/>
      <c r="E387" s="85"/>
      <c r="F387" s="85"/>
      <c r="G387" s="85"/>
      <c r="H387" s="85"/>
      <c r="I387" s="85"/>
      <c r="J387" s="85"/>
      <c r="K387" s="43"/>
    </row>
    <row r="388" spans="1:11" s="2" customFormat="1" ht="105" customHeight="1">
      <c r="A388" s="175">
        <v>1</v>
      </c>
      <c r="B388" s="86" t="s">
        <v>400</v>
      </c>
      <c r="C388" s="56" t="s">
        <v>793</v>
      </c>
      <c r="D388" s="260" t="s">
        <v>1358</v>
      </c>
      <c r="E388" s="175" t="s">
        <v>401</v>
      </c>
      <c r="F388" s="175">
        <v>0.53</v>
      </c>
      <c r="G388" s="175">
        <v>0.53</v>
      </c>
      <c r="H388" s="175">
        <v>0.53</v>
      </c>
      <c r="I388" s="175" t="s">
        <v>20</v>
      </c>
      <c r="J388" s="175" t="s">
        <v>20</v>
      </c>
      <c r="K388" s="112" t="s">
        <v>1146</v>
      </c>
    </row>
    <row r="389" spans="1:11" s="2" customFormat="1" ht="75">
      <c r="A389" s="175">
        <v>2</v>
      </c>
      <c r="B389" s="86" t="s">
        <v>402</v>
      </c>
      <c r="C389" s="126" t="s">
        <v>727</v>
      </c>
      <c r="D389" s="260" t="s">
        <v>783</v>
      </c>
      <c r="E389" s="175" t="s">
        <v>401</v>
      </c>
      <c r="F389" s="175">
        <v>96.9</v>
      </c>
      <c r="G389" s="175">
        <v>96.9</v>
      </c>
      <c r="H389" s="175">
        <v>96.9</v>
      </c>
      <c r="I389" s="175" t="s">
        <v>20</v>
      </c>
      <c r="J389" s="175" t="s">
        <v>20</v>
      </c>
      <c r="K389" s="114" t="s">
        <v>1147</v>
      </c>
    </row>
    <row r="390" spans="1:11" s="2" customFormat="1" ht="18.75">
      <c r="A390" s="182"/>
      <c r="B390" s="89" t="s">
        <v>18</v>
      </c>
      <c r="C390" s="85"/>
      <c r="D390" s="85"/>
      <c r="E390" s="85"/>
      <c r="F390" s="85"/>
      <c r="G390" s="85"/>
      <c r="H390" s="85"/>
      <c r="I390" s="85"/>
      <c r="J390" s="85"/>
      <c r="K390" s="43"/>
    </row>
    <row r="391" spans="1:11" s="2" customFormat="1" ht="95.25" customHeight="1">
      <c r="A391" s="175">
        <v>1</v>
      </c>
      <c r="B391" s="101" t="s">
        <v>403</v>
      </c>
      <c r="C391" s="175" t="s">
        <v>20</v>
      </c>
      <c r="D391" s="126" t="s">
        <v>20</v>
      </c>
      <c r="E391" s="175" t="s">
        <v>401</v>
      </c>
      <c r="F391" s="279" t="s">
        <v>787</v>
      </c>
      <c r="G391" s="279"/>
      <c r="H391" s="279"/>
      <c r="I391" s="279"/>
      <c r="J391" s="279"/>
      <c r="K391" s="90" t="s">
        <v>1148</v>
      </c>
    </row>
    <row r="392" spans="1:11" s="2" customFormat="1" ht="54" customHeight="1">
      <c r="A392" s="175">
        <v>2</v>
      </c>
      <c r="B392" s="86" t="s">
        <v>404</v>
      </c>
      <c r="C392" s="175" t="s">
        <v>20</v>
      </c>
      <c r="D392" s="126" t="s">
        <v>20</v>
      </c>
      <c r="E392" s="175" t="s">
        <v>401</v>
      </c>
      <c r="F392" s="279" t="s">
        <v>787</v>
      </c>
      <c r="G392" s="279"/>
      <c r="H392" s="279"/>
      <c r="I392" s="279"/>
      <c r="J392" s="279"/>
      <c r="K392" s="87" t="s">
        <v>1149</v>
      </c>
    </row>
    <row r="393" spans="1:11" s="4" customFormat="1" ht="15.75" customHeight="1">
      <c r="A393" s="186"/>
      <c r="B393" s="89" t="s">
        <v>405</v>
      </c>
      <c r="C393" s="85"/>
      <c r="D393" s="85"/>
      <c r="E393" s="85"/>
      <c r="F393" s="85"/>
      <c r="G393" s="85"/>
      <c r="H393" s="85"/>
      <c r="I393" s="85"/>
      <c r="J393" s="85"/>
      <c r="K393" s="43"/>
    </row>
    <row r="394" spans="1:11" s="4" customFormat="1" ht="18.75">
      <c r="A394" s="186"/>
      <c r="B394" s="89" t="s">
        <v>406</v>
      </c>
      <c r="C394" s="85"/>
      <c r="D394" s="85"/>
      <c r="E394" s="85"/>
      <c r="F394" s="85"/>
      <c r="G394" s="85"/>
      <c r="H394" s="85"/>
      <c r="I394" s="85"/>
      <c r="J394" s="85"/>
      <c r="K394" s="43"/>
    </row>
    <row r="395" spans="1:11" s="4" customFormat="1" ht="18.75">
      <c r="A395" s="186"/>
      <c r="B395" s="142" t="s">
        <v>15</v>
      </c>
      <c r="C395" s="209"/>
      <c r="D395" s="209"/>
      <c r="E395" s="209"/>
      <c r="F395" s="209"/>
      <c r="G395" s="209"/>
      <c r="H395" s="209"/>
      <c r="I395" s="209"/>
      <c r="J395" s="209"/>
      <c r="K395" s="43"/>
    </row>
    <row r="396" spans="1:11" s="2" customFormat="1" ht="18.75">
      <c r="A396" s="183" t="s">
        <v>407</v>
      </c>
      <c r="B396" s="143" t="s">
        <v>408</v>
      </c>
      <c r="C396" s="210"/>
      <c r="D396" s="210"/>
      <c r="E396" s="210"/>
      <c r="F396" s="210"/>
      <c r="G396" s="210"/>
      <c r="H396" s="210"/>
      <c r="I396" s="210"/>
      <c r="J396" s="210"/>
      <c r="K396" s="102"/>
    </row>
    <row r="397" spans="1:11" s="4" customFormat="1" ht="18.75">
      <c r="A397" s="183" t="s">
        <v>143</v>
      </c>
      <c r="B397" s="143" t="s">
        <v>409</v>
      </c>
      <c r="C397" s="93" t="s">
        <v>792</v>
      </c>
      <c r="D397" s="126" t="s">
        <v>725</v>
      </c>
      <c r="E397" s="184" t="s">
        <v>263</v>
      </c>
      <c r="F397" s="200">
        <v>550</v>
      </c>
      <c r="G397" s="200">
        <v>550</v>
      </c>
      <c r="H397" s="175" t="s">
        <v>43</v>
      </c>
      <c r="I397" s="184" t="s">
        <v>20</v>
      </c>
      <c r="J397" s="175" t="s">
        <v>20</v>
      </c>
      <c r="K397" s="285" t="s">
        <v>1150</v>
      </c>
    </row>
    <row r="398" spans="1:11" s="4" customFormat="1" ht="18.75">
      <c r="A398" s="183" t="s">
        <v>145</v>
      </c>
      <c r="B398" s="143" t="s">
        <v>410</v>
      </c>
      <c r="C398" s="93" t="s">
        <v>792</v>
      </c>
      <c r="D398" s="126" t="s">
        <v>725</v>
      </c>
      <c r="E398" s="184" t="s">
        <v>263</v>
      </c>
      <c r="F398" s="200">
        <v>80</v>
      </c>
      <c r="G398" s="200">
        <v>80</v>
      </c>
      <c r="H398" s="175" t="s">
        <v>43</v>
      </c>
      <c r="I398" s="184" t="s">
        <v>20</v>
      </c>
      <c r="J398" s="175" t="s">
        <v>20</v>
      </c>
      <c r="K398" s="286"/>
    </row>
    <row r="399" spans="1:11" s="4" customFormat="1" ht="18.75">
      <c r="A399" s="183" t="s">
        <v>220</v>
      </c>
      <c r="B399" s="143" t="s">
        <v>411</v>
      </c>
      <c r="C399" s="93" t="s">
        <v>792</v>
      </c>
      <c r="D399" s="126" t="s">
        <v>725</v>
      </c>
      <c r="E399" s="184" t="s">
        <v>263</v>
      </c>
      <c r="F399" s="184">
        <v>69.7</v>
      </c>
      <c r="G399" s="184">
        <v>69.7</v>
      </c>
      <c r="H399" s="175" t="s">
        <v>43</v>
      </c>
      <c r="I399" s="184" t="s">
        <v>20</v>
      </c>
      <c r="J399" s="175" t="s">
        <v>20</v>
      </c>
      <c r="K399" s="286"/>
    </row>
    <row r="400" spans="1:11" s="4" customFormat="1" ht="18.75">
      <c r="A400" s="183" t="s">
        <v>223</v>
      </c>
      <c r="B400" s="143" t="s">
        <v>412</v>
      </c>
      <c r="C400" s="93" t="s">
        <v>792</v>
      </c>
      <c r="D400" s="126" t="s">
        <v>725</v>
      </c>
      <c r="E400" s="184" t="s">
        <v>263</v>
      </c>
      <c r="F400" s="200">
        <v>302</v>
      </c>
      <c r="G400" s="200">
        <v>302</v>
      </c>
      <c r="H400" s="175" t="s">
        <v>43</v>
      </c>
      <c r="I400" s="184" t="s">
        <v>20</v>
      </c>
      <c r="J400" s="175" t="s">
        <v>20</v>
      </c>
      <c r="K400" s="286"/>
    </row>
    <row r="401" spans="1:11" s="2" customFormat="1" ht="18.75">
      <c r="A401" s="175"/>
      <c r="B401" s="89" t="s">
        <v>18</v>
      </c>
      <c r="C401" s="85"/>
      <c r="D401" s="85"/>
      <c r="E401" s="85"/>
      <c r="F401" s="85"/>
      <c r="G401" s="85"/>
      <c r="H401" s="85"/>
      <c r="I401" s="85"/>
      <c r="J401" s="85"/>
      <c r="K401" s="287"/>
    </row>
    <row r="402" spans="1:11" s="2" customFormat="1" ht="75">
      <c r="A402" s="175">
        <v>1</v>
      </c>
      <c r="B402" s="86" t="s">
        <v>413</v>
      </c>
      <c r="C402" s="126" t="s">
        <v>36</v>
      </c>
      <c r="D402" s="126" t="s">
        <v>20</v>
      </c>
      <c r="E402" s="175" t="s">
        <v>263</v>
      </c>
      <c r="F402" s="199">
        <v>21</v>
      </c>
      <c r="G402" s="121">
        <v>75.2</v>
      </c>
      <c r="H402" s="121">
        <v>75.2</v>
      </c>
      <c r="I402" s="126" t="s">
        <v>37</v>
      </c>
      <c r="J402" s="232" t="s">
        <v>414</v>
      </c>
      <c r="K402" s="112" t="s">
        <v>1151</v>
      </c>
    </row>
    <row r="403" spans="1:11" s="2" customFormat="1" ht="37.5">
      <c r="A403" s="175">
        <v>2</v>
      </c>
      <c r="B403" s="86" t="s">
        <v>415</v>
      </c>
      <c r="C403" s="126" t="s">
        <v>36</v>
      </c>
      <c r="D403" s="126" t="s">
        <v>20</v>
      </c>
      <c r="E403" s="175" t="s">
        <v>263</v>
      </c>
      <c r="F403" s="175"/>
      <c r="G403" s="121">
        <v>210</v>
      </c>
      <c r="H403" s="121">
        <v>210</v>
      </c>
      <c r="I403" s="126" t="s">
        <v>37</v>
      </c>
      <c r="J403" s="232" t="s">
        <v>416</v>
      </c>
      <c r="K403" s="112" t="s">
        <v>1152</v>
      </c>
    </row>
    <row r="404" spans="1:11" s="2" customFormat="1" ht="56.25">
      <c r="A404" s="175">
        <v>3</v>
      </c>
      <c r="B404" s="86" t="s">
        <v>417</v>
      </c>
      <c r="C404" s="126" t="s">
        <v>36</v>
      </c>
      <c r="D404" s="126" t="s">
        <v>20</v>
      </c>
      <c r="E404" s="175" t="s">
        <v>263</v>
      </c>
      <c r="F404" s="175">
        <v>26.8</v>
      </c>
      <c r="G404" s="121">
        <v>26.9</v>
      </c>
      <c r="H404" s="121">
        <v>26.9</v>
      </c>
      <c r="I404" s="126" t="s">
        <v>37</v>
      </c>
      <c r="J404" s="232" t="s">
        <v>414</v>
      </c>
      <c r="K404" s="112" t="s">
        <v>1153</v>
      </c>
    </row>
    <row r="405" spans="1:11" s="2" customFormat="1" ht="42.75" customHeight="1">
      <c r="A405" s="175">
        <v>4</v>
      </c>
      <c r="B405" s="86" t="s">
        <v>418</v>
      </c>
      <c r="C405" s="126" t="s">
        <v>36</v>
      </c>
      <c r="D405" s="126" t="s">
        <v>20</v>
      </c>
      <c r="E405" s="175" t="s">
        <v>263</v>
      </c>
      <c r="F405" s="175">
        <v>4.0999999999999996</v>
      </c>
      <c r="G405" s="121">
        <v>10.9</v>
      </c>
      <c r="H405" s="121">
        <v>10.9</v>
      </c>
      <c r="I405" s="126" t="s">
        <v>37</v>
      </c>
      <c r="J405" s="126" t="s">
        <v>414</v>
      </c>
      <c r="K405" s="112" t="s">
        <v>1154</v>
      </c>
    </row>
    <row r="406" spans="1:11" s="2" customFormat="1" ht="208.5" customHeight="1">
      <c r="A406" s="175">
        <v>5</v>
      </c>
      <c r="B406" s="86" t="s">
        <v>419</v>
      </c>
      <c r="C406" s="126" t="s">
        <v>36</v>
      </c>
      <c r="D406" s="126" t="s">
        <v>20</v>
      </c>
      <c r="E406" s="175" t="s">
        <v>263</v>
      </c>
      <c r="F406" s="175">
        <v>6.7</v>
      </c>
      <c r="G406" s="121">
        <v>14.1</v>
      </c>
      <c r="H406" s="121">
        <v>14.1</v>
      </c>
      <c r="I406" s="126" t="s">
        <v>37</v>
      </c>
      <c r="J406" s="126" t="s">
        <v>420</v>
      </c>
      <c r="K406" s="137" t="s">
        <v>1155</v>
      </c>
    </row>
    <row r="407" spans="1:11" s="2" customFormat="1" ht="75">
      <c r="A407" s="175">
        <v>6</v>
      </c>
      <c r="B407" s="86" t="s">
        <v>421</v>
      </c>
      <c r="C407" s="126" t="s">
        <v>36</v>
      </c>
      <c r="D407" s="126" t="s">
        <v>20</v>
      </c>
      <c r="E407" s="175" t="s">
        <v>263</v>
      </c>
      <c r="F407" s="175"/>
      <c r="G407" s="121">
        <v>5.4</v>
      </c>
      <c r="H407" s="121">
        <v>5.4</v>
      </c>
      <c r="I407" s="126" t="s">
        <v>37</v>
      </c>
      <c r="J407" s="126" t="s">
        <v>422</v>
      </c>
      <c r="K407" s="137" t="s">
        <v>1156</v>
      </c>
    </row>
    <row r="408" spans="1:11" s="2" customFormat="1" ht="37.5">
      <c r="A408" s="175">
        <v>7</v>
      </c>
      <c r="B408" s="86" t="s">
        <v>423</v>
      </c>
      <c r="C408" s="126" t="s">
        <v>36</v>
      </c>
      <c r="D408" s="126" t="s">
        <v>20</v>
      </c>
      <c r="E408" s="175" t="s">
        <v>263</v>
      </c>
      <c r="F408" s="175"/>
      <c r="G408" s="121">
        <v>0.9</v>
      </c>
      <c r="H408" s="121">
        <v>0.9</v>
      </c>
      <c r="I408" s="126" t="s">
        <v>37</v>
      </c>
      <c r="J408" s="126" t="s">
        <v>424</v>
      </c>
      <c r="K408" s="112" t="s">
        <v>1157</v>
      </c>
    </row>
    <row r="409" spans="1:11" s="36" customFormat="1" ht="56.25">
      <c r="A409" s="175">
        <v>8</v>
      </c>
      <c r="B409" s="86" t="s">
        <v>425</v>
      </c>
      <c r="C409" s="126" t="s">
        <v>36</v>
      </c>
      <c r="D409" s="126" t="s">
        <v>20</v>
      </c>
      <c r="E409" s="126" t="s">
        <v>135</v>
      </c>
      <c r="F409" s="126"/>
      <c r="G409" s="121">
        <v>119.196</v>
      </c>
      <c r="H409" s="121">
        <v>119.196</v>
      </c>
      <c r="I409" s="175" t="s">
        <v>37</v>
      </c>
      <c r="J409" s="208" t="s">
        <v>106</v>
      </c>
      <c r="K409" s="107" t="s">
        <v>1298</v>
      </c>
    </row>
    <row r="410" spans="1:11" s="4" customFormat="1" ht="18.75">
      <c r="A410" s="186"/>
      <c r="B410" s="89" t="s">
        <v>72</v>
      </c>
      <c r="C410" s="85"/>
      <c r="D410" s="85"/>
      <c r="E410" s="85"/>
      <c r="F410" s="124">
        <f t="shared" ref="F410:H410" si="23">F411</f>
        <v>58.6</v>
      </c>
      <c r="G410" s="124">
        <f t="shared" si="23"/>
        <v>462.59599999999989</v>
      </c>
      <c r="H410" s="124">
        <f t="shared" si="23"/>
        <v>462.59599999999989</v>
      </c>
      <c r="I410" s="85"/>
      <c r="J410" s="182"/>
      <c r="K410" s="43"/>
    </row>
    <row r="411" spans="1:11" s="4" customFormat="1" ht="18.75">
      <c r="A411" s="193"/>
      <c r="B411" s="89" t="s">
        <v>37</v>
      </c>
      <c r="C411" s="85"/>
      <c r="D411" s="85"/>
      <c r="E411" s="85"/>
      <c r="F411" s="124">
        <f>F402+F403+F404+F405+F406+F407+F408+F409</f>
        <v>58.6</v>
      </c>
      <c r="G411" s="124">
        <f>G402+G403+G404+G405+G406+G407+G408+G409</f>
        <v>462.59599999999989</v>
      </c>
      <c r="H411" s="124">
        <f>H402+H403+H404+H405+H406+H407+H408+H409</f>
        <v>462.59599999999989</v>
      </c>
      <c r="I411" s="182"/>
      <c r="J411" s="182"/>
      <c r="K411" s="43"/>
    </row>
    <row r="412" spans="1:11" s="2" customFormat="1" ht="21.6" customHeight="1">
      <c r="A412" s="120"/>
      <c r="B412" s="89" t="s">
        <v>426</v>
      </c>
      <c r="C412" s="85"/>
      <c r="D412" s="85"/>
      <c r="E412" s="85"/>
      <c r="F412" s="85"/>
      <c r="G412" s="85"/>
      <c r="H412" s="85"/>
      <c r="I412" s="85"/>
      <c r="J412" s="85"/>
      <c r="K412" s="43"/>
    </row>
    <row r="413" spans="1:11" s="4" customFormat="1" ht="18.75">
      <c r="A413" s="186"/>
      <c r="B413" s="89" t="s">
        <v>427</v>
      </c>
      <c r="C413" s="85"/>
      <c r="D413" s="85"/>
      <c r="E413" s="85"/>
      <c r="F413" s="85"/>
      <c r="G413" s="85"/>
      <c r="H413" s="85"/>
      <c r="I413" s="85"/>
      <c r="J413" s="85"/>
      <c r="K413" s="43"/>
    </row>
    <row r="414" spans="1:11" s="4" customFormat="1" ht="18.75">
      <c r="A414" s="186"/>
      <c r="B414" s="89" t="s">
        <v>15</v>
      </c>
      <c r="C414" s="85"/>
      <c r="D414" s="85"/>
      <c r="E414" s="85"/>
      <c r="F414" s="85"/>
      <c r="G414" s="85"/>
      <c r="H414" s="85"/>
      <c r="I414" s="85"/>
      <c r="J414" s="85"/>
      <c r="K414" s="43"/>
    </row>
    <row r="415" spans="1:11" s="37" customFormat="1" ht="76.5" customHeight="1">
      <c r="A415" s="175">
        <v>1</v>
      </c>
      <c r="B415" s="86" t="s">
        <v>428</v>
      </c>
      <c r="C415" s="126" t="s">
        <v>727</v>
      </c>
      <c r="D415" s="260" t="s">
        <v>1359</v>
      </c>
      <c r="E415" s="175" t="s">
        <v>270</v>
      </c>
      <c r="F415" s="175">
        <v>29.8</v>
      </c>
      <c r="G415" s="175">
        <v>29.8</v>
      </c>
      <c r="H415" s="175">
        <v>30.2</v>
      </c>
      <c r="I415" s="175" t="s">
        <v>20</v>
      </c>
      <c r="J415" s="175" t="s">
        <v>20</v>
      </c>
      <c r="K415" s="114" t="s">
        <v>1082</v>
      </c>
    </row>
    <row r="416" spans="1:11" s="37" customFormat="1" ht="112.9" customHeight="1">
      <c r="A416" s="175">
        <v>2</v>
      </c>
      <c r="B416" s="86" t="s">
        <v>429</v>
      </c>
      <c r="C416" s="126" t="s">
        <v>727</v>
      </c>
      <c r="D416" s="260" t="s">
        <v>1359</v>
      </c>
      <c r="E416" s="175" t="s">
        <v>270</v>
      </c>
      <c r="F416" s="175">
        <v>25.2</v>
      </c>
      <c r="G416" s="175">
        <v>24.6</v>
      </c>
      <c r="H416" s="175">
        <v>24.6</v>
      </c>
      <c r="I416" s="175" t="s">
        <v>20</v>
      </c>
      <c r="J416" s="175" t="s">
        <v>20</v>
      </c>
      <c r="K416" s="114" t="s">
        <v>1081</v>
      </c>
    </row>
    <row r="417" spans="1:11" s="4" customFormat="1" ht="18.75">
      <c r="A417" s="175"/>
      <c r="B417" s="89" t="s">
        <v>18</v>
      </c>
      <c r="C417" s="85"/>
      <c r="D417" s="85"/>
      <c r="E417" s="85"/>
      <c r="F417" s="85"/>
      <c r="G417" s="85"/>
      <c r="H417" s="85"/>
      <c r="I417" s="85"/>
      <c r="J417" s="85"/>
      <c r="K417" s="43"/>
    </row>
    <row r="418" spans="1:11" s="4" customFormat="1" ht="37.5">
      <c r="A418" s="175">
        <v>1</v>
      </c>
      <c r="B418" s="86" t="s">
        <v>430</v>
      </c>
      <c r="C418" s="126" t="s">
        <v>36</v>
      </c>
      <c r="D418" s="126" t="s">
        <v>20</v>
      </c>
      <c r="E418" s="175" t="s">
        <v>270</v>
      </c>
      <c r="F418" s="175">
        <v>50.7</v>
      </c>
      <c r="G418" s="199">
        <v>54.2</v>
      </c>
      <c r="H418" s="199">
        <v>57.8</v>
      </c>
      <c r="I418" s="175" t="s">
        <v>37</v>
      </c>
      <c r="J418" s="183" t="s">
        <v>431</v>
      </c>
      <c r="K418" s="91" t="s">
        <v>1087</v>
      </c>
    </row>
    <row r="419" spans="1:11" s="4" customFormat="1" ht="77.25" customHeight="1">
      <c r="A419" s="175">
        <v>2</v>
      </c>
      <c r="B419" s="104" t="s">
        <v>432</v>
      </c>
      <c r="C419" s="126" t="s">
        <v>20</v>
      </c>
      <c r="D419" s="126" t="s">
        <v>20</v>
      </c>
      <c r="E419" s="126" t="s">
        <v>433</v>
      </c>
      <c r="F419" s="281" t="s">
        <v>787</v>
      </c>
      <c r="G419" s="281"/>
      <c r="H419" s="281"/>
      <c r="I419" s="281"/>
      <c r="J419" s="281"/>
      <c r="K419" s="137" t="s">
        <v>1225</v>
      </c>
    </row>
    <row r="420" spans="1:11" s="34" customFormat="1" ht="227.25" customHeight="1">
      <c r="A420" s="175">
        <v>3</v>
      </c>
      <c r="B420" s="104" t="s">
        <v>434</v>
      </c>
      <c r="C420" s="126" t="s">
        <v>20</v>
      </c>
      <c r="D420" s="126" t="s">
        <v>20</v>
      </c>
      <c r="E420" s="126" t="s">
        <v>433</v>
      </c>
      <c r="F420" s="281" t="s">
        <v>787</v>
      </c>
      <c r="G420" s="281"/>
      <c r="H420" s="281"/>
      <c r="I420" s="281"/>
      <c r="J420" s="281"/>
      <c r="K420" s="144" t="s">
        <v>1109</v>
      </c>
    </row>
    <row r="421" spans="1:11" s="34" customFormat="1" ht="37.5">
      <c r="A421" s="175">
        <v>4</v>
      </c>
      <c r="B421" s="96" t="s">
        <v>435</v>
      </c>
      <c r="C421" s="126" t="s">
        <v>36</v>
      </c>
      <c r="D421" s="126" t="s">
        <v>20</v>
      </c>
      <c r="E421" s="175" t="s">
        <v>270</v>
      </c>
      <c r="F421" s="175">
        <v>83.9</v>
      </c>
      <c r="G421" s="121">
        <v>49.8</v>
      </c>
      <c r="H421" s="121">
        <v>49.8</v>
      </c>
      <c r="I421" s="175" t="s">
        <v>37</v>
      </c>
      <c r="J421" s="233" t="s">
        <v>436</v>
      </c>
      <c r="K421" s="91" t="s">
        <v>1083</v>
      </c>
    </row>
    <row r="422" spans="1:11" s="2" customFormat="1" ht="114.75" customHeight="1">
      <c r="A422" s="175">
        <v>5</v>
      </c>
      <c r="B422" s="86" t="s">
        <v>437</v>
      </c>
      <c r="C422" s="126" t="s">
        <v>36</v>
      </c>
      <c r="D422" s="126" t="s">
        <v>20</v>
      </c>
      <c r="E422" s="175" t="s">
        <v>270</v>
      </c>
      <c r="F422" s="126">
        <v>1889.4</v>
      </c>
      <c r="G422" s="160">
        <v>3171.9</v>
      </c>
      <c r="H422" s="160">
        <f>3474.9+34.5-98.6-211.7-23.4</f>
        <v>3175.7000000000003</v>
      </c>
      <c r="I422" s="126" t="s">
        <v>37</v>
      </c>
      <c r="J422" s="234" t="s">
        <v>438</v>
      </c>
      <c r="K422" s="91" t="s">
        <v>1084</v>
      </c>
    </row>
    <row r="423" spans="1:11" s="34" customFormat="1" ht="117" customHeight="1">
      <c r="A423" s="175">
        <v>6</v>
      </c>
      <c r="B423" s="86" t="s">
        <v>439</v>
      </c>
      <c r="C423" s="126" t="s">
        <v>36</v>
      </c>
      <c r="D423" s="126" t="s">
        <v>20</v>
      </c>
      <c r="E423" s="175" t="s">
        <v>270</v>
      </c>
      <c r="F423" s="175">
        <v>62.8</v>
      </c>
      <c r="G423" s="121">
        <v>102.6</v>
      </c>
      <c r="H423" s="121">
        <v>98.6</v>
      </c>
      <c r="I423" s="175" t="s">
        <v>37</v>
      </c>
      <c r="J423" s="183" t="s">
        <v>438</v>
      </c>
      <c r="K423" s="91" t="s">
        <v>1085</v>
      </c>
    </row>
    <row r="424" spans="1:11" s="34" customFormat="1" ht="134.25" customHeight="1">
      <c r="A424" s="175">
        <v>7</v>
      </c>
      <c r="B424" s="86" t="s">
        <v>440</v>
      </c>
      <c r="C424" s="126" t="s">
        <v>36</v>
      </c>
      <c r="D424" s="126" t="s">
        <v>20</v>
      </c>
      <c r="E424" s="175" t="s">
        <v>270</v>
      </c>
      <c r="F424" s="175">
        <v>17</v>
      </c>
      <c r="G424" s="121">
        <v>23.4</v>
      </c>
      <c r="H424" s="121">
        <v>23.4</v>
      </c>
      <c r="I424" s="175" t="s">
        <v>37</v>
      </c>
      <c r="J424" s="183" t="s">
        <v>438</v>
      </c>
      <c r="K424" s="91" t="s">
        <v>1086</v>
      </c>
    </row>
    <row r="425" spans="1:11" s="38" customFormat="1" ht="56.25">
      <c r="A425" s="126">
        <v>8</v>
      </c>
      <c r="B425" s="86" t="s">
        <v>441</v>
      </c>
      <c r="C425" s="126" t="s">
        <v>36</v>
      </c>
      <c r="D425" s="254" t="s">
        <v>20</v>
      </c>
      <c r="E425" s="126" t="s">
        <v>442</v>
      </c>
      <c r="F425" s="126"/>
      <c r="G425" s="228">
        <v>139.1</v>
      </c>
      <c r="H425" s="228">
        <v>139.1</v>
      </c>
      <c r="I425" s="126" t="s">
        <v>37</v>
      </c>
      <c r="J425" s="126" t="s">
        <v>106</v>
      </c>
      <c r="K425" s="90" t="s">
        <v>861</v>
      </c>
    </row>
    <row r="426" spans="1:11" s="38" customFormat="1" ht="56.25">
      <c r="A426" s="126">
        <v>9</v>
      </c>
      <c r="B426" s="86" t="s">
        <v>443</v>
      </c>
      <c r="C426" s="126" t="s">
        <v>36</v>
      </c>
      <c r="D426" s="254" t="s">
        <v>20</v>
      </c>
      <c r="E426" s="126" t="s">
        <v>442</v>
      </c>
      <c r="F426" s="126"/>
      <c r="G426" s="228">
        <v>95.1</v>
      </c>
      <c r="H426" s="228">
        <v>92.5</v>
      </c>
      <c r="I426" s="126" t="s">
        <v>37</v>
      </c>
      <c r="J426" s="126" t="s">
        <v>106</v>
      </c>
      <c r="K426" s="90" t="s">
        <v>909</v>
      </c>
    </row>
    <row r="427" spans="1:11" s="38" customFormat="1" ht="112.5">
      <c r="A427" s="175">
        <v>10</v>
      </c>
      <c r="B427" s="86" t="s">
        <v>444</v>
      </c>
      <c r="C427" s="126" t="s">
        <v>36</v>
      </c>
      <c r="D427" s="254" t="s">
        <v>20</v>
      </c>
      <c r="E427" s="126" t="s">
        <v>442</v>
      </c>
      <c r="F427" s="126"/>
      <c r="G427" s="121">
        <v>109.1</v>
      </c>
      <c r="H427" s="121">
        <v>103.7</v>
      </c>
      <c r="I427" s="126" t="s">
        <v>37</v>
      </c>
      <c r="J427" s="126" t="s">
        <v>445</v>
      </c>
      <c r="K427" s="90" t="s">
        <v>909</v>
      </c>
    </row>
    <row r="428" spans="1:11" s="36" customFormat="1" ht="150">
      <c r="A428" s="126">
        <v>11</v>
      </c>
      <c r="B428" s="104" t="s">
        <v>446</v>
      </c>
      <c r="C428" s="126" t="s">
        <v>36</v>
      </c>
      <c r="D428" s="254" t="s">
        <v>20</v>
      </c>
      <c r="E428" s="126" t="s">
        <v>442</v>
      </c>
      <c r="F428" s="126"/>
      <c r="G428" s="228">
        <v>15.4</v>
      </c>
      <c r="H428" s="228">
        <v>14.6</v>
      </c>
      <c r="I428" s="126" t="s">
        <v>37</v>
      </c>
      <c r="J428" s="126" t="s">
        <v>445</v>
      </c>
      <c r="K428" s="90" t="s">
        <v>910</v>
      </c>
    </row>
    <row r="429" spans="1:11" s="36" customFormat="1" ht="55.5" customHeight="1">
      <c r="A429" s="126">
        <v>12</v>
      </c>
      <c r="B429" s="86" t="s">
        <v>447</v>
      </c>
      <c r="C429" s="126" t="s">
        <v>36</v>
      </c>
      <c r="D429" s="254" t="s">
        <v>20</v>
      </c>
      <c r="E429" s="126" t="s">
        <v>442</v>
      </c>
      <c r="F429" s="126"/>
      <c r="G429" s="228">
        <v>217</v>
      </c>
      <c r="H429" s="228">
        <v>217</v>
      </c>
      <c r="I429" s="126" t="s">
        <v>37</v>
      </c>
      <c r="J429" s="126" t="s">
        <v>106</v>
      </c>
      <c r="K429" s="90" t="s">
        <v>862</v>
      </c>
    </row>
    <row r="430" spans="1:11" s="2" customFormat="1" ht="18.75">
      <c r="A430" s="120"/>
      <c r="B430" s="89" t="s">
        <v>72</v>
      </c>
      <c r="C430" s="85"/>
      <c r="D430" s="85"/>
      <c r="E430" s="85"/>
      <c r="F430" s="124">
        <f>F431</f>
        <v>2103.8000000000002</v>
      </c>
      <c r="G430" s="124">
        <f>G431</f>
        <v>3977.6</v>
      </c>
      <c r="H430" s="124">
        <f>H431</f>
        <v>3972.2000000000003</v>
      </c>
      <c r="I430" s="85"/>
      <c r="J430" s="182"/>
      <c r="K430" s="43"/>
    </row>
    <row r="431" spans="1:11" s="2" customFormat="1" ht="18.75">
      <c r="A431" s="120"/>
      <c r="B431" s="89" t="s">
        <v>37</v>
      </c>
      <c r="C431" s="85"/>
      <c r="D431" s="85"/>
      <c r="E431" s="85"/>
      <c r="F431" s="124">
        <f>SUM(F421:F429)+F418</f>
        <v>2103.8000000000002</v>
      </c>
      <c r="G431" s="124">
        <f>SUM(G421:G429)+G418</f>
        <v>3977.6</v>
      </c>
      <c r="H431" s="124">
        <f>SUM(H421:H429)+H418</f>
        <v>3972.2000000000003</v>
      </c>
      <c r="I431" s="85"/>
      <c r="J431" s="182"/>
      <c r="K431" s="43"/>
    </row>
    <row r="432" spans="1:11" s="2" customFormat="1" ht="18.75">
      <c r="A432" s="120"/>
      <c r="B432" s="89" t="s">
        <v>448</v>
      </c>
      <c r="C432" s="85"/>
      <c r="D432" s="85"/>
      <c r="E432" s="85"/>
      <c r="F432" s="85"/>
      <c r="G432" s="85"/>
      <c r="H432" s="85"/>
      <c r="I432" s="85"/>
      <c r="J432" s="85"/>
      <c r="K432" s="43"/>
    </row>
    <row r="433" spans="1:11" s="2" customFormat="1" ht="18.75">
      <c r="A433" s="120"/>
      <c r="B433" s="89" t="s">
        <v>449</v>
      </c>
      <c r="C433" s="85"/>
      <c r="D433" s="85"/>
      <c r="E433" s="85"/>
      <c r="F433" s="85"/>
      <c r="G433" s="85"/>
      <c r="H433" s="85"/>
      <c r="I433" s="85"/>
      <c r="J433" s="85"/>
      <c r="K433" s="43"/>
    </row>
    <row r="434" spans="1:11" s="2" customFormat="1" ht="18.75">
      <c r="A434" s="120"/>
      <c r="B434" s="89" t="s">
        <v>15</v>
      </c>
      <c r="C434" s="85"/>
      <c r="D434" s="85"/>
      <c r="E434" s="85"/>
      <c r="F434" s="85"/>
      <c r="G434" s="85"/>
      <c r="H434" s="85"/>
      <c r="I434" s="85"/>
      <c r="J434" s="85"/>
      <c r="K434" s="43"/>
    </row>
    <row r="435" spans="1:11" s="2" customFormat="1" ht="75">
      <c r="A435" s="175">
        <v>1</v>
      </c>
      <c r="B435" s="86" t="s">
        <v>760</v>
      </c>
      <c r="C435" s="126" t="s">
        <v>727</v>
      </c>
      <c r="D435" s="260" t="s">
        <v>1055</v>
      </c>
      <c r="E435" s="175" t="s">
        <v>160</v>
      </c>
      <c r="F435" s="199">
        <v>107</v>
      </c>
      <c r="G435" s="199">
        <v>107</v>
      </c>
      <c r="H435" s="127" t="s">
        <v>1211</v>
      </c>
      <c r="I435" s="175" t="s">
        <v>20</v>
      </c>
      <c r="J435" s="175" t="s">
        <v>20</v>
      </c>
      <c r="K435" s="325" t="s">
        <v>1212</v>
      </c>
    </row>
    <row r="436" spans="1:11" s="2" customFormat="1" ht="75">
      <c r="A436" s="175">
        <v>2</v>
      </c>
      <c r="B436" s="86" t="s">
        <v>761</v>
      </c>
      <c r="C436" s="126" t="s">
        <v>727</v>
      </c>
      <c r="D436" s="260" t="s">
        <v>1055</v>
      </c>
      <c r="E436" s="175" t="s">
        <v>160</v>
      </c>
      <c r="F436" s="199">
        <v>110</v>
      </c>
      <c r="G436" s="199">
        <v>110</v>
      </c>
      <c r="H436" s="127" t="s">
        <v>1213</v>
      </c>
      <c r="I436" s="175" t="s">
        <v>20</v>
      </c>
      <c r="J436" s="175" t="s">
        <v>20</v>
      </c>
      <c r="K436" s="325"/>
    </row>
    <row r="437" spans="1:11" s="2" customFormat="1" ht="56.25">
      <c r="A437" s="175">
        <v>3</v>
      </c>
      <c r="B437" s="86" t="s">
        <v>762</v>
      </c>
      <c r="C437" s="126" t="s">
        <v>727</v>
      </c>
      <c r="D437" s="260" t="s">
        <v>1055</v>
      </c>
      <c r="E437" s="175" t="s">
        <v>160</v>
      </c>
      <c r="F437" s="199">
        <v>110</v>
      </c>
      <c r="G437" s="199">
        <v>110</v>
      </c>
      <c r="H437" s="127" t="s">
        <v>1214</v>
      </c>
      <c r="I437" s="175" t="s">
        <v>20</v>
      </c>
      <c r="J437" s="175" t="s">
        <v>20</v>
      </c>
      <c r="K437" s="325"/>
    </row>
    <row r="438" spans="1:11" s="2" customFormat="1" ht="18.75">
      <c r="A438" s="175"/>
      <c r="B438" s="89" t="s">
        <v>18</v>
      </c>
      <c r="C438" s="85"/>
      <c r="D438" s="85"/>
      <c r="E438" s="85"/>
      <c r="F438" s="85"/>
      <c r="G438" s="85"/>
      <c r="H438" s="85"/>
      <c r="I438" s="85"/>
      <c r="J438" s="85"/>
      <c r="K438" s="43"/>
    </row>
    <row r="439" spans="1:11" s="2" customFormat="1" ht="60.75" customHeight="1">
      <c r="A439" s="175">
        <v>1</v>
      </c>
      <c r="B439" s="145" t="s">
        <v>450</v>
      </c>
      <c r="C439" s="147" t="s">
        <v>84</v>
      </c>
      <c r="D439" s="147" t="s">
        <v>20</v>
      </c>
      <c r="E439" s="147" t="s">
        <v>160</v>
      </c>
      <c r="F439" s="199">
        <v>1.1459999999999999</v>
      </c>
      <c r="G439" s="199">
        <v>1.1000000000000001</v>
      </c>
      <c r="H439" s="199">
        <v>0.7</v>
      </c>
      <c r="I439" s="126" t="s">
        <v>37</v>
      </c>
      <c r="J439" s="126" t="s">
        <v>451</v>
      </c>
      <c r="K439" s="112" t="s">
        <v>1216</v>
      </c>
    </row>
    <row r="440" spans="1:11" s="2" customFormat="1" ht="56.25">
      <c r="A440" s="175">
        <v>2</v>
      </c>
      <c r="B440" s="145" t="s">
        <v>452</v>
      </c>
      <c r="C440" s="147" t="s">
        <v>84</v>
      </c>
      <c r="D440" s="147" t="s">
        <v>20</v>
      </c>
      <c r="E440" s="147" t="s">
        <v>160</v>
      </c>
      <c r="F440" s="199">
        <v>1.048</v>
      </c>
      <c r="G440" s="199">
        <v>0.9</v>
      </c>
      <c r="H440" s="175">
        <v>0.6</v>
      </c>
      <c r="I440" s="126" t="s">
        <v>37</v>
      </c>
      <c r="J440" s="126" t="s">
        <v>451</v>
      </c>
      <c r="K440" s="112" t="s">
        <v>1217</v>
      </c>
    </row>
    <row r="441" spans="1:11" s="2" customFormat="1" ht="231" customHeight="1">
      <c r="A441" s="175">
        <v>3</v>
      </c>
      <c r="B441" s="145" t="s">
        <v>453</v>
      </c>
      <c r="C441" s="147" t="s">
        <v>84</v>
      </c>
      <c r="D441" s="147" t="s">
        <v>20</v>
      </c>
      <c r="E441" s="147" t="s">
        <v>160</v>
      </c>
      <c r="F441" s="199">
        <v>1.153</v>
      </c>
      <c r="G441" s="199">
        <v>4.2</v>
      </c>
      <c r="H441" s="175">
        <v>4.2</v>
      </c>
      <c r="I441" s="126" t="s">
        <v>37</v>
      </c>
      <c r="J441" s="126" t="s">
        <v>451</v>
      </c>
      <c r="K441" s="112" t="s">
        <v>1218</v>
      </c>
    </row>
    <row r="442" spans="1:11" s="2" customFormat="1" ht="157.5" customHeight="1">
      <c r="A442" s="175">
        <v>4</v>
      </c>
      <c r="B442" s="145" t="s">
        <v>454</v>
      </c>
      <c r="C442" s="147" t="s">
        <v>84</v>
      </c>
      <c r="D442" s="147" t="s">
        <v>20</v>
      </c>
      <c r="E442" s="147" t="s">
        <v>160</v>
      </c>
      <c r="F442" s="146">
        <v>17.821999999999999</v>
      </c>
      <c r="G442" s="199">
        <f>16.6-1.98</f>
        <v>14.620000000000001</v>
      </c>
      <c r="H442" s="175">
        <v>14.3</v>
      </c>
      <c r="I442" s="126" t="s">
        <v>37</v>
      </c>
      <c r="J442" s="126" t="s">
        <v>451</v>
      </c>
      <c r="K442" s="112" t="s">
        <v>1219</v>
      </c>
    </row>
    <row r="443" spans="1:11" s="50" customFormat="1" ht="168.75">
      <c r="A443" s="183">
        <v>5</v>
      </c>
      <c r="B443" s="145" t="s">
        <v>1215</v>
      </c>
      <c r="C443" s="147" t="s">
        <v>84</v>
      </c>
      <c r="D443" s="147" t="s">
        <v>20</v>
      </c>
      <c r="E443" s="147" t="s">
        <v>160</v>
      </c>
      <c r="F443" s="147">
        <v>2.4</v>
      </c>
      <c r="G443" s="199">
        <v>1.98</v>
      </c>
      <c r="H443" s="175">
        <v>0.6</v>
      </c>
      <c r="I443" s="126" t="s">
        <v>37</v>
      </c>
      <c r="J443" s="126" t="s">
        <v>451</v>
      </c>
      <c r="K443" s="112" t="s">
        <v>1220</v>
      </c>
    </row>
    <row r="444" spans="1:11" s="4" customFormat="1" ht="18.75">
      <c r="A444" s="186"/>
      <c r="B444" s="89" t="s">
        <v>72</v>
      </c>
      <c r="C444" s="85"/>
      <c r="D444" s="85"/>
      <c r="E444" s="85"/>
      <c r="F444" s="211">
        <f>F445</f>
        <v>23.568999999999999</v>
      </c>
      <c r="G444" s="211">
        <f>G445</f>
        <v>22.8</v>
      </c>
      <c r="H444" s="211">
        <f>H445</f>
        <v>20.400000000000002</v>
      </c>
      <c r="I444" s="85"/>
      <c r="J444" s="182"/>
      <c r="K444" s="43"/>
    </row>
    <row r="445" spans="1:11" s="4" customFormat="1" ht="18.75">
      <c r="A445" s="186"/>
      <c r="B445" s="89" t="s">
        <v>37</v>
      </c>
      <c r="C445" s="85"/>
      <c r="D445" s="85"/>
      <c r="E445" s="85"/>
      <c r="F445" s="211">
        <f>F439+F440+F441+F442+F443</f>
        <v>23.568999999999999</v>
      </c>
      <c r="G445" s="211">
        <f t="shared" ref="G445:H445" si="24">G439+G440+G441+G442+G443</f>
        <v>22.8</v>
      </c>
      <c r="H445" s="211">
        <f t="shared" si="24"/>
        <v>20.400000000000002</v>
      </c>
      <c r="I445" s="85"/>
      <c r="J445" s="182"/>
      <c r="K445" s="43"/>
    </row>
    <row r="446" spans="1:11" s="4" customFormat="1" ht="18.75">
      <c r="A446" s="186"/>
      <c r="B446" s="89" t="s">
        <v>455</v>
      </c>
      <c r="C446" s="85"/>
      <c r="D446" s="85"/>
      <c r="E446" s="85"/>
      <c r="F446" s="85"/>
      <c r="G446" s="85"/>
      <c r="H446" s="85"/>
      <c r="I446" s="85"/>
      <c r="J446" s="85"/>
      <c r="K446" s="43"/>
    </row>
    <row r="447" spans="1:11" s="4" customFormat="1" ht="18.75">
      <c r="A447" s="186"/>
      <c r="B447" s="89" t="s">
        <v>456</v>
      </c>
      <c r="C447" s="85"/>
      <c r="D447" s="85"/>
      <c r="E447" s="85"/>
      <c r="F447" s="85"/>
      <c r="G447" s="85"/>
      <c r="H447" s="85"/>
      <c r="I447" s="85"/>
      <c r="J447" s="85"/>
      <c r="K447" s="43"/>
    </row>
    <row r="448" spans="1:11" s="4" customFormat="1" ht="18.75">
      <c r="A448" s="186"/>
      <c r="B448" s="89" t="s">
        <v>15</v>
      </c>
      <c r="C448" s="85"/>
      <c r="D448" s="85"/>
      <c r="E448" s="85"/>
      <c r="F448" s="85"/>
      <c r="G448" s="85"/>
      <c r="H448" s="85"/>
      <c r="I448" s="85"/>
      <c r="J448" s="85"/>
      <c r="K448" s="43"/>
    </row>
    <row r="449" spans="1:11" s="37" customFormat="1" ht="62.25" customHeight="1">
      <c r="A449" s="268">
        <v>1</v>
      </c>
      <c r="B449" s="86" t="s">
        <v>758</v>
      </c>
      <c r="C449" s="126" t="s">
        <v>727</v>
      </c>
      <c r="D449" s="260" t="s">
        <v>1399</v>
      </c>
      <c r="E449" s="175" t="s">
        <v>457</v>
      </c>
      <c r="F449" s="199">
        <v>78</v>
      </c>
      <c r="G449" s="199">
        <v>78</v>
      </c>
      <c r="H449" s="199">
        <v>80</v>
      </c>
      <c r="I449" s="175" t="s">
        <v>20</v>
      </c>
      <c r="J449" s="175" t="s">
        <v>20</v>
      </c>
      <c r="K449" s="278" t="s">
        <v>1088</v>
      </c>
    </row>
    <row r="450" spans="1:11" s="37" customFormat="1" ht="62.25" customHeight="1">
      <c r="A450" s="268">
        <v>2</v>
      </c>
      <c r="B450" s="86" t="s">
        <v>759</v>
      </c>
      <c r="C450" s="126" t="s">
        <v>727</v>
      </c>
      <c r="D450" s="270" t="s">
        <v>1399</v>
      </c>
      <c r="E450" s="175" t="s">
        <v>457</v>
      </c>
      <c r="F450" s="199">
        <v>15</v>
      </c>
      <c r="G450" s="199">
        <v>15</v>
      </c>
      <c r="H450" s="199">
        <v>22</v>
      </c>
      <c r="I450" s="175" t="s">
        <v>20</v>
      </c>
      <c r="J450" s="175" t="s">
        <v>20</v>
      </c>
      <c r="K450" s="278"/>
    </row>
    <row r="451" spans="1:11" s="37" customFormat="1" ht="62.25" customHeight="1">
      <c r="A451" s="175">
        <v>3</v>
      </c>
      <c r="B451" s="86" t="s">
        <v>458</v>
      </c>
      <c r="C451" s="126" t="s">
        <v>727</v>
      </c>
      <c r="D451" s="270" t="s">
        <v>1399</v>
      </c>
      <c r="E451" s="175" t="s">
        <v>457</v>
      </c>
      <c r="F451" s="199">
        <v>12</v>
      </c>
      <c r="G451" s="199">
        <v>12</v>
      </c>
      <c r="H451" s="199">
        <v>17</v>
      </c>
      <c r="I451" s="175" t="s">
        <v>20</v>
      </c>
      <c r="J451" s="175" t="s">
        <v>20</v>
      </c>
      <c r="K451" s="278"/>
    </row>
    <row r="452" spans="1:11" s="4" customFormat="1" ht="18.75">
      <c r="A452" s="190"/>
      <c r="B452" s="89" t="s">
        <v>18</v>
      </c>
      <c r="C452" s="85"/>
      <c r="D452" s="85"/>
      <c r="E452" s="85"/>
      <c r="F452" s="85"/>
      <c r="G452" s="85"/>
      <c r="H452" s="85"/>
      <c r="I452" s="85"/>
      <c r="J452" s="85"/>
      <c r="K452" s="43"/>
    </row>
    <row r="453" spans="1:11" s="37" customFormat="1" ht="264" customHeight="1">
      <c r="A453" s="175">
        <v>1</v>
      </c>
      <c r="B453" s="86" t="s">
        <v>459</v>
      </c>
      <c r="C453" s="175" t="s">
        <v>20</v>
      </c>
      <c r="D453" s="126" t="s">
        <v>20</v>
      </c>
      <c r="E453" s="175" t="s">
        <v>457</v>
      </c>
      <c r="F453" s="279" t="s">
        <v>787</v>
      </c>
      <c r="G453" s="279"/>
      <c r="H453" s="279"/>
      <c r="I453" s="279"/>
      <c r="J453" s="279"/>
      <c r="K453" s="98" t="s">
        <v>1089</v>
      </c>
    </row>
    <row r="454" spans="1:11" s="37" customFormat="1" ht="133.15" customHeight="1">
      <c r="A454" s="175">
        <v>2</v>
      </c>
      <c r="B454" s="101" t="s">
        <v>460</v>
      </c>
      <c r="C454" s="126" t="s">
        <v>36</v>
      </c>
      <c r="D454" s="126" t="s">
        <v>20</v>
      </c>
      <c r="E454" s="175" t="s">
        <v>457</v>
      </c>
      <c r="F454" s="175">
        <v>8.35</v>
      </c>
      <c r="G454" s="175">
        <v>12.1</v>
      </c>
      <c r="H454" s="175">
        <v>12.1</v>
      </c>
      <c r="I454" s="175" t="s">
        <v>37</v>
      </c>
      <c r="J454" s="175" t="s">
        <v>1090</v>
      </c>
      <c r="K454" s="137" t="s">
        <v>1091</v>
      </c>
    </row>
    <row r="455" spans="1:11" s="37" customFormat="1" ht="131.25">
      <c r="A455" s="175">
        <v>3</v>
      </c>
      <c r="B455" s="86" t="s">
        <v>461</v>
      </c>
      <c r="C455" s="126" t="s">
        <v>36</v>
      </c>
      <c r="D455" s="126" t="s">
        <v>20</v>
      </c>
      <c r="E455" s="175" t="s">
        <v>457</v>
      </c>
      <c r="F455" s="175">
        <v>1.3</v>
      </c>
      <c r="G455" s="175">
        <v>0.6</v>
      </c>
      <c r="H455" s="175">
        <v>0.6</v>
      </c>
      <c r="I455" s="175" t="s">
        <v>37</v>
      </c>
      <c r="J455" s="175" t="s">
        <v>1090</v>
      </c>
      <c r="K455" s="137" t="s">
        <v>1092</v>
      </c>
    </row>
    <row r="456" spans="1:11" s="37" customFormat="1" ht="210" customHeight="1">
      <c r="A456" s="175">
        <v>4</v>
      </c>
      <c r="B456" s="101" t="s">
        <v>462</v>
      </c>
      <c r="C456" s="126" t="s">
        <v>36</v>
      </c>
      <c r="D456" s="126" t="s">
        <v>20</v>
      </c>
      <c r="E456" s="175" t="s">
        <v>457</v>
      </c>
      <c r="F456" s="175">
        <v>17.95</v>
      </c>
      <c r="G456" s="175">
        <v>11.28</v>
      </c>
      <c r="H456" s="175">
        <v>11.28</v>
      </c>
      <c r="I456" s="175" t="s">
        <v>37</v>
      </c>
      <c r="J456" s="175" t="s">
        <v>1090</v>
      </c>
      <c r="K456" s="91" t="s">
        <v>1093</v>
      </c>
    </row>
    <row r="457" spans="1:11" s="4" customFormat="1" ht="18.75">
      <c r="A457" s="186"/>
      <c r="B457" s="89" t="s">
        <v>72</v>
      </c>
      <c r="C457" s="85"/>
      <c r="D457" s="85"/>
      <c r="E457" s="85"/>
      <c r="F457" s="211">
        <f t="shared" ref="F457:H457" si="25">F458</f>
        <v>27.6</v>
      </c>
      <c r="G457" s="211">
        <f t="shared" si="25"/>
        <v>23.979999999999997</v>
      </c>
      <c r="H457" s="211">
        <f t="shared" si="25"/>
        <v>23.979999999999997</v>
      </c>
      <c r="I457" s="85"/>
      <c r="J457" s="85"/>
      <c r="K457" s="43"/>
    </row>
    <row r="458" spans="1:11" s="4" customFormat="1" ht="18.75">
      <c r="A458" s="186"/>
      <c r="B458" s="89" t="s">
        <v>37</v>
      </c>
      <c r="C458" s="85"/>
      <c r="D458" s="85"/>
      <c r="E458" s="85"/>
      <c r="F458" s="211">
        <f t="shared" ref="F458:G458" si="26">F454+F455+F456</f>
        <v>27.6</v>
      </c>
      <c r="G458" s="211">
        <f t="shared" si="26"/>
        <v>23.979999999999997</v>
      </c>
      <c r="H458" s="211">
        <f t="shared" ref="H458" si="27">H454+H455+H456</f>
        <v>23.979999999999997</v>
      </c>
      <c r="I458" s="85"/>
      <c r="J458" s="85"/>
      <c r="K458" s="43"/>
    </row>
    <row r="459" spans="1:11" s="4" customFormat="1" ht="18.75">
      <c r="A459" s="186"/>
      <c r="B459" s="89" t="s">
        <v>463</v>
      </c>
      <c r="C459" s="85"/>
      <c r="D459" s="85"/>
      <c r="E459" s="85"/>
      <c r="F459" s="85"/>
      <c r="G459" s="85"/>
      <c r="H459" s="85"/>
      <c r="I459" s="85"/>
      <c r="J459" s="85"/>
      <c r="K459" s="43"/>
    </row>
    <row r="460" spans="1:11" s="4" customFormat="1" ht="18.75">
      <c r="A460" s="186"/>
      <c r="B460" s="89" t="s">
        <v>464</v>
      </c>
      <c r="C460" s="85"/>
      <c r="D460" s="85"/>
      <c r="E460" s="85"/>
      <c r="F460" s="85"/>
      <c r="G460" s="85"/>
      <c r="H460" s="85"/>
      <c r="I460" s="85"/>
      <c r="J460" s="85"/>
      <c r="K460" s="43"/>
    </row>
    <row r="461" spans="1:11" s="4" customFormat="1" ht="18.75">
      <c r="A461" s="186"/>
      <c r="B461" s="89" t="s">
        <v>15</v>
      </c>
      <c r="C461" s="85"/>
      <c r="D461" s="85"/>
      <c r="E461" s="85"/>
      <c r="F461" s="85"/>
      <c r="G461" s="85"/>
      <c r="H461" s="85"/>
      <c r="I461" s="85"/>
      <c r="J461" s="85"/>
      <c r="K461" s="43"/>
    </row>
    <row r="462" spans="1:11" s="37" customFormat="1" ht="131.25">
      <c r="A462" s="175">
        <v>1</v>
      </c>
      <c r="B462" s="86" t="s">
        <v>465</v>
      </c>
      <c r="C462" s="126" t="s">
        <v>727</v>
      </c>
      <c r="D462" s="270" t="s">
        <v>1399</v>
      </c>
      <c r="E462" s="175" t="s">
        <v>466</v>
      </c>
      <c r="F462" s="175">
        <v>85.7</v>
      </c>
      <c r="G462" s="175">
        <v>85.7</v>
      </c>
      <c r="H462" s="175">
        <v>85.7</v>
      </c>
      <c r="I462" s="182" t="s">
        <v>20</v>
      </c>
      <c r="J462" s="182" t="s">
        <v>20</v>
      </c>
      <c r="K462" s="137" t="s">
        <v>1094</v>
      </c>
    </row>
    <row r="463" spans="1:11" s="37" customFormat="1" ht="94.5" customHeight="1">
      <c r="A463" s="175">
        <v>2</v>
      </c>
      <c r="B463" s="86" t="s">
        <v>467</v>
      </c>
      <c r="C463" s="126" t="s">
        <v>727</v>
      </c>
      <c r="D463" s="270" t="s">
        <v>1399</v>
      </c>
      <c r="E463" s="175" t="s">
        <v>466</v>
      </c>
      <c r="F463" s="175">
        <v>95.3</v>
      </c>
      <c r="G463" s="175">
        <v>95.3</v>
      </c>
      <c r="H463" s="175">
        <v>95.3</v>
      </c>
      <c r="I463" s="182" t="s">
        <v>20</v>
      </c>
      <c r="J463" s="182" t="s">
        <v>20</v>
      </c>
      <c r="K463" s="137" t="s">
        <v>1095</v>
      </c>
    </row>
    <row r="464" spans="1:11" s="4" customFormat="1" ht="18.75">
      <c r="A464" s="190"/>
      <c r="B464" s="89" t="s">
        <v>18</v>
      </c>
      <c r="C464" s="85"/>
      <c r="D464" s="85"/>
      <c r="E464" s="85"/>
      <c r="F464" s="85"/>
      <c r="G464" s="85"/>
      <c r="H464" s="85"/>
      <c r="I464" s="85"/>
      <c r="J464" s="85"/>
      <c r="K464" s="43"/>
    </row>
    <row r="465" spans="1:11" s="37" customFormat="1" ht="112.5">
      <c r="A465" s="175">
        <v>1</v>
      </c>
      <c r="B465" s="104" t="s">
        <v>468</v>
      </c>
      <c r="C465" s="126" t="s">
        <v>138</v>
      </c>
      <c r="D465" s="126" t="s">
        <v>20</v>
      </c>
      <c r="E465" s="175" t="s">
        <v>466</v>
      </c>
      <c r="F465" s="175">
        <v>12</v>
      </c>
      <c r="G465" s="199">
        <v>21.1</v>
      </c>
      <c r="H465" s="199">
        <v>15.1</v>
      </c>
      <c r="I465" s="175" t="s">
        <v>37</v>
      </c>
      <c r="J465" s="175" t="s">
        <v>1098</v>
      </c>
      <c r="K465" s="137" t="s">
        <v>1096</v>
      </c>
    </row>
    <row r="466" spans="1:11" s="37" customFormat="1" ht="75.75" customHeight="1">
      <c r="A466" s="175">
        <v>2</v>
      </c>
      <c r="B466" s="104" t="s">
        <v>469</v>
      </c>
      <c r="C466" s="126" t="s">
        <v>84</v>
      </c>
      <c r="D466" s="254" t="s">
        <v>20</v>
      </c>
      <c r="E466" s="126" t="s">
        <v>466</v>
      </c>
      <c r="F466" s="126">
        <v>9.8000000000000007</v>
      </c>
      <c r="G466" s="127">
        <v>18.8</v>
      </c>
      <c r="H466" s="127">
        <v>17.899999999999999</v>
      </c>
      <c r="I466" s="175" t="s">
        <v>37</v>
      </c>
      <c r="J466" s="175" t="s">
        <v>1098</v>
      </c>
      <c r="K466" s="98" t="s">
        <v>1097</v>
      </c>
    </row>
    <row r="467" spans="1:11" s="4" customFormat="1" ht="18.75">
      <c r="A467" s="191"/>
      <c r="B467" s="89" t="s">
        <v>72</v>
      </c>
      <c r="C467" s="85"/>
      <c r="D467" s="85"/>
      <c r="E467" s="85"/>
      <c r="F467" s="124">
        <f t="shared" ref="F467:H467" si="28">F468</f>
        <v>21.8</v>
      </c>
      <c r="G467" s="124">
        <f t="shared" si="28"/>
        <v>39.900000000000006</v>
      </c>
      <c r="H467" s="124">
        <f t="shared" si="28"/>
        <v>33</v>
      </c>
      <c r="I467" s="211"/>
      <c r="J467" s="211"/>
      <c r="K467" s="43"/>
    </row>
    <row r="468" spans="1:11" s="4" customFormat="1" ht="18.75">
      <c r="A468" s="191"/>
      <c r="B468" s="89" t="s">
        <v>37</v>
      </c>
      <c r="C468" s="120"/>
      <c r="D468" s="120"/>
      <c r="E468" s="120"/>
      <c r="F468" s="124">
        <f t="shared" ref="F468:G468" si="29">F465+F466</f>
        <v>21.8</v>
      </c>
      <c r="G468" s="124">
        <f t="shared" si="29"/>
        <v>39.900000000000006</v>
      </c>
      <c r="H468" s="124">
        <f t="shared" ref="H468" si="30">H465+H466</f>
        <v>33</v>
      </c>
      <c r="I468" s="85"/>
      <c r="J468" s="85"/>
      <c r="K468" s="43"/>
    </row>
    <row r="469" spans="1:11" s="4" customFormat="1" ht="18.75">
      <c r="A469" s="191"/>
      <c r="B469" s="89" t="s">
        <v>470</v>
      </c>
      <c r="C469" s="85"/>
      <c r="D469" s="85"/>
      <c r="E469" s="85"/>
      <c r="F469" s="124">
        <f t="shared" ref="F469:G469" si="31">F470+F471+F472</f>
        <v>11744.969000000001</v>
      </c>
      <c r="G469" s="124">
        <f t="shared" si="31"/>
        <v>21170.442999999999</v>
      </c>
      <c r="H469" s="124">
        <f t="shared" ref="H469" si="32">H470+H471+H472</f>
        <v>21112.935000000001</v>
      </c>
      <c r="I469" s="85"/>
      <c r="J469" s="85"/>
      <c r="K469" s="43"/>
    </row>
    <row r="470" spans="1:11" s="4" customFormat="1" ht="18.75">
      <c r="A470" s="190"/>
      <c r="B470" s="89" t="s">
        <v>79</v>
      </c>
      <c r="C470" s="85"/>
      <c r="D470" s="85"/>
      <c r="E470" s="85"/>
      <c r="F470" s="124">
        <f>F300+F351+F384</f>
        <v>3830.1</v>
      </c>
      <c r="G470" s="124">
        <f>G300+G351+G384</f>
        <v>6330.2690000000002</v>
      </c>
      <c r="H470" s="124">
        <f>H300+H351+H384</f>
        <v>6325.7590000000009</v>
      </c>
      <c r="I470" s="85"/>
      <c r="J470" s="85"/>
      <c r="K470" s="43"/>
    </row>
    <row r="471" spans="1:11" s="4" customFormat="1" ht="18.75">
      <c r="A471" s="186"/>
      <c r="B471" s="89" t="s">
        <v>37</v>
      </c>
      <c r="C471" s="85"/>
      <c r="D471" s="85"/>
      <c r="E471" s="85"/>
      <c r="F471" s="124">
        <f>F312+F352+F411+F431+F445+F458+F468+F385+F301</f>
        <v>7914.8690000000006</v>
      </c>
      <c r="G471" s="124">
        <f>G312+G352+G411+G431+G445+G458+G468+G385+G301</f>
        <v>13866.173999999999</v>
      </c>
      <c r="H471" s="124">
        <f>H312+H352+H411+H431+H445+H458+H468+H385+H301</f>
        <v>13843.876</v>
      </c>
      <c r="I471" s="85"/>
      <c r="J471" s="85"/>
      <c r="K471" s="43"/>
    </row>
    <row r="472" spans="1:11" s="4" customFormat="1" ht="18.75">
      <c r="A472" s="186"/>
      <c r="B472" s="89" t="s">
        <v>50</v>
      </c>
      <c r="C472" s="85"/>
      <c r="D472" s="85"/>
      <c r="E472" s="85"/>
      <c r="F472" s="124">
        <f>F302</f>
        <v>0</v>
      </c>
      <c r="G472" s="124">
        <f>G302</f>
        <v>974</v>
      </c>
      <c r="H472" s="124">
        <f>H302</f>
        <v>943.3</v>
      </c>
      <c r="I472" s="85"/>
      <c r="J472" s="85"/>
      <c r="K472" s="43"/>
    </row>
    <row r="473" spans="1:11" s="4" customFormat="1" ht="18.75">
      <c r="A473" s="186"/>
      <c r="B473" s="89" t="s">
        <v>471</v>
      </c>
      <c r="C473" s="85"/>
      <c r="D473" s="85"/>
      <c r="E473" s="85"/>
      <c r="F473" s="85"/>
      <c r="G473" s="85"/>
      <c r="H473" s="85"/>
      <c r="I473" s="85"/>
      <c r="J473" s="85"/>
      <c r="K473" s="43"/>
    </row>
    <row r="474" spans="1:11" s="4" customFormat="1" ht="18.75">
      <c r="A474" s="186"/>
      <c r="B474" s="89" t="s">
        <v>472</v>
      </c>
      <c r="C474" s="85"/>
      <c r="D474" s="85"/>
      <c r="E474" s="85"/>
      <c r="F474" s="85"/>
      <c r="G474" s="85"/>
      <c r="H474" s="85"/>
      <c r="I474" s="85"/>
      <c r="J474" s="85"/>
      <c r="K474" s="43"/>
    </row>
    <row r="475" spans="1:11" s="4" customFormat="1" ht="18.75">
      <c r="A475" s="186"/>
      <c r="B475" s="89" t="s">
        <v>15</v>
      </c>
      <c r="C475" s="85"/>
      <c r="D475" s="85"/>
      <c r="E475" s="85"/>
      <c r="F475" s="85"/>
      <c r="G475" s="85"/>
      <c r="H475" s="85"/>
      <c r="I475" s="85"/>
      <c r="J475" s="85"/>
      <c r="K475" s="43"/>
    </row>
    <row r="476" spans="1:11" s="37" customFormat="1" ht="56.25">
      <c r="A476" s="175">
        <v>1</v>
      </c>
      <c r="B476" s="86" t="s">
        <v>473</v>
      </c>
      <c r="C476" s="126" t="s">
        <v>727</v>
      </c>
      <c r="D476" s="260" t="s">
        <v>1360</v>
      </c>
      <c r="E476" s="126" t="s">
        <v>474</v>
      </c>
      <c r="F476" s="175">
        <v>17.100000000000001</v>
      </c>
      <c r="G476" s="175">
        <v>16.100000000000001</v>
      </c>
      <c r="H476" s="175">
        <v>16.2</v>
      </c>
      <c r="I476" s="175" t="s">
        <v>20</v>
      </c>
      <c r="J476" s="175" t="s">
        <v>20</v>
      </c>
      <c r="K476" s="105" t="s">
        <v>1173</v>
      </c>
    </row>
    <row r="477" spans="1:11" s="37" customFormat="1" ht="211.5" customHeight="1">
      <c r="A477" s="175">
        <v>2</v>
      </c>
      <c r="B477" s="86" t="s">
        <v>475</v>
      </c>
      <c r="C477" s="126" t="s">
        <v>495</v>
      </c>
      <c r="D477" s="260" t="s">
        <v>1360</v>
      </c>
      <c r="E477" s="126" t="s">
        <v>474</v>
      </c>
      <c r="F477" s="199">
        <v>6</v>
      </c>
      <c r="G477" s="199">
        <v>6</v>
      </c>
      <c r="H477" s="199">
        <v>4.5999999999999996</v>
      </c>
      <c r="I477" s="175" t="s">
        <v>20</v>
      </c>
      <c r="J477" s="175" t="s">
        <v>20</v>
      </c>
      <c r="K477" s="105" t="s">
        <v>1178</v>
      </c>
    </row>
    <row r="478" spans="1:11" s="37" customFormat="1" ht="78.599999999999994" customHeight="1">
      <c r="A478" s="175">
        <v>3</v>
      </c>
      <c r="B478" s="86" t="s">
        <v>476</v>
      </c>
      <c r="C478" s="126" t="s">
        <v>727</v>
      </c>
      <c r="D478" s="260" t="s">
        <v>1360</v>
      </c>
      <c r="E478" s="126" t="s">
        <v>474</v>
      </c>
      <c r="F478" s="175">
        <v>3.9</v>
      </c>
      <c r="G478" s="175">
        <v>3.9</v>
      </c>
      <c r="H478" s="175">
        <v>1.4</v>
      </c>
      <c r="I478" s="175" t="s">
        <v>20</v>
      </c>
      <c r="J478" s="175" t="s">
        <v>20</v>
      </c>
      <c r="K478" s="107" t="s">
        <v>1172</v>
      </c>
    </row>
    <row r="479" spans="1:11" s="37" customFormat="1" ht="301.5" customHeight="1">
      <c r="A479" s="175">
        <v>4</v>
      </c>
      <c r="B479" s="86" t="s">
        <v>477</v>
      </c>
      <c r="C479" s="126" t="s">
        <v>727</v>
      </c>
      <c r="D479" s="260" t="s">
        <v>1360</v>
      </c>
      <c r="E479" s="126" t="s">
        <v>474</v>
      </c>
      <c r="F479" s="175">
        <v>29.6</v>
      </c>
      <c r="G479" s="175">
        <v>29.6</v>
      </c>
      <c r="H479" s="175">
        <v>57.8</v>
      </c>
      <c r="I479" s="175" t="s">
        <v>20</v>
      </c>
      <c r="J479" s="175" t="s">
        <v>20</v>
      </c>
      <c r="K479" s="107" t="s">
        <v>1174</v>
      </c>
    </row>
    <row r="480" spans="1:11" s="37" customFormat="1" ht="225.75" customHeight="1">
      <c r="A480" s="175">
        <v>6</v>
      </c>
      <c r="B480" s="86" t="s">
        <v>478</v>
      </c>
      <c r="C480" s="126" t="s">
        <v>727</v>
      </c>
      <c r="D480" s="260" t="s">
        <v>1360</v>
      </c>
      <c r="E480" s="126" t="s">
        <v>474</v>
      </c>
      <c r="F480" s="126" t="s">
        <v>43</v>
      </c>
      <c r="G480" s="126">
        <v>73.5</v>
      </c>
      <c r="H480" s="127">
        <v>75</v>
      </c>
      <c r="I480" s="175" t="s">
        <v>20</v>
      </c>
      <c r="J480" s="175" t="s">
        <v>20</v>
      </c>
      <c r="K480" s="107" t="s">
        <v>1167</v>
      </c>
    </row>
    <row r="481" spans="1:11" s="4" customFormat="1" ht="18.75">
      <c r="A481" s="190"/>
      <c r="B481" s="89" t="s">
        <v>18</v>
      </c>
      <c r="C481" s="85"/>
      <c r="D481" s="85"/>
      <c r="E481" s="85"/>
      <c r="F481" s="85"/>
      <c r="G481" s="85"/>
      <c r="H481" s="85"/>
      <c r="I481" s="85"/>
      <c r="J481" s="85"/>
      <c r="K481" s="106"/>
    </row>
    <row r="482" spans="1:11" s="37" customFormat="1" ht="119.25" customHeight="1">
      <c r="A482" s="175">
        <v>1</v>
      </c>
      <c r="B482" s="86" t="s">
        <v>479</v>
      </c>
      <c r="C482" s="126" t="s">
        <v>84</v>
      </c>
      <c r="D482" s="126" t="s">
        <v>20</v>
      </c>
      <c r="E482" s="126" t="s">
        <v>474</v>
      </c>
      <c r="F482" s="126">
        <v>0</v>
      </c>
      <c r="G482" s="199">
        <v>46.2</v>
      </c>
      <c r="H482" s="199">
        <v>43.4</v>
      </c>
      <c r="I482" s="175" t="s">
        <v>37</v>
      </c>
      <c r="J482" s="175" t="s">
        <v>480</v>
      </c>
      <c r="K482" s="148" t="s">
        <v>1166</v>
      </c>
    </row>
    <row r="483" spans="1:11" s="37" customFormat="1" ht="54" customHeight="1">
      <c r="A483" s="175">
        <v>2</v>
      </c>
      <c r="B483" s="86" t="s">
        <v>481</v>
      </c>
      <c r="C483" s="126" t="s">
        <v>84</v>
      </c>
      <c r="D483" s="126" t="s">
        <v>20</v>
      </c>
      <c r="E483" s="126" t="s">
        <v>474</v>
      </c>
      <c r="F483" s="126">
        <v>32</v>
      </c>
      <c r="G483" s="199">
        <v>32</v>
      </c>
      <c r="H483" s="199">
        <v>32</v>
      </c>
      <c r="I483" s="175" t="s">
        <v>37</v>
      </c>
      <c r="J483" s="175" t="s">
        <v>482</v>
      </c>
      <c r="K483" s="105" t="s">
        <v>829</v>
      </c>
    </row>
    <row r="484" spans="1:11" s="37" customFormat="1" ht="75" customHeight="1">
      <c r="A484" s="279">
        <v>3</v>
      </c>
      <c r="B484" s="292" t="s">
        <v>483</v>
      </c>
      <c r="C484" s="281" t="s">
        <v>84</v>
      </c>
      <c r="D484" s="281" t="s">
        <v>20</v>
      </c>
      <c r="E484" s="281" t="s">
        <v>474</v>
      </c>
      <c r="F484" s="126"/>
      <c r="G484" s="199">
        <v>8.1999999999999993</v>
      </c>
      <c r="H484" s="199">
        <v>8.1999999999999993</v>
      </c>
      <c r="I484" s="175" t="s">
        <v>79</v>
      </c>
      <c r="J484" s="175" t="s">
        <v>484</v>
      </c>
      <c r="K484" s="149" t="s">
        <v>830</v>
      </c>
    </row>
    <row r="485" spans="1:11" s="37" customFormat="1" ht="57" customHeight="1">
      <c r="A485" s="279"/>
      <c r="B485" s="292"/>
      <c r="C485" s="281"/>
      <c r="D485" s="281"/>
      <c r="E485" s="281"/>
      <c r="F485" s="126"/>
      <c r="G485" s="199">
        <v>2541.6</v>
      </c>
      <c r="H485" s="199">
        <v>2541.6</v>
      </c>
      <c r="I485" s="175" t="s">
        <v>37</v>
      </c>
      <c r="J485" s="126" t="s">
        <v>485</v>
      </c>
      <c r="K485" s="105" t="s">
        <v>831</v>
      </c>
    </row>
    <row r="486" spans="1:11" s="37" customFormat="1" ht="39" customHeight="1">
      <c r="A486" s="279">
        <v>4</v>
      </c>
      <c r="B486" s="292" t="s">
        <v>486</v>
      </c>
      <c r="C486" s="281" t="s">
        <v>84</v>
      </c>
      <c r="D486" s="281" t="s">
        <v>20</v>
      </c>
      <c r="E486" s="281" t="s">
        <v>474</v>
      </c>
      <c r="F486" s="126"/>
      <c r="G486" s="199">
        <v>0.4</v>
      </c>
      <c r="H486" s="199">
        <v>0.4</v>
      </c>
      <c r="I486" s="175" t="s">
        <v>79</v>
      </c>
      <c r="J486" s="126" t="s">
        <v>487</v>
      </c>
      <c r="K486" s="105" t="s">
        <v>832</v>
      </c>
    </row>
    <row r="487" spans="1:11" s="37" customFormat="1" ht="37.5" customHeight="1">
      <c r="A487" s="279"/>
      <c r="B487" s="292"/>
      <c r="C487" s="281"/>
      <c r="D487" s="281"/>
      <c r="E487" s="281"/>
      <c r="F487" s="126"/>
      <c r="G487" s="199">
        <v>33.838000000000001</v>
      </c>
      <c r="H487" s="199">
        <v>33.799999999999997</v>
      </c>
      <c r="I487" s="175" t="s">
        <v>37</v>
      </c>
      <c r="J487" s="126" t="s">
        <v>488</v>
      </c>
      <c r="K487" s="105" t="s">
        <v>833</v>
      </c>
    </row>
    <row r="488" spans="1:11" s="37" customFormat="1" ht="131.25">
      <c r="A488" s="175">
        <v>5</v>
      </c>
      <c r="B488" s="86" t="s">
        <v>489</v>
      </c>
      <c r="C488" s="175" t="s">
        <v>20</v>
      </c>
      <c r="D488" s="126" t="s">
        <v>20</v>
      </c>
      <c r="E488" s="126" t="s">
        <v>474</v>
      </c>
      <c r="F488" s="279" t="s">
        <v>787</v>
      </c>
      <c r="G488" s="279"/>
      <c r="H488" s="279"/>
      <c r="I488" s="279"/>
      <c r="J488" s="279"/>
      <c r="K488" s="107" t="s">
        <v>825</v>
      </c>
    </row>
    <row r="489" spans="1:11" s="37" customFormat="1" ht="131.25">
      <c r="A489" s="175">
        <v>6</v>
      </c>
      <c r="B489" s="86" t="s">
        <v>490</v>
      </c>
      <c r="C489" s="175" t="s">
        <v>20</v>
      </c>
      <c r="D489" s="126" t="s">
        <v>20</v>
      </c>
      <c r="E489" s="126" t="s">
        <v>474</v>
      </c>
      <c r="F489" s="279" t="s">
        <v>787</v>
      </c>
      <c r="G489" s="279"/>
      <c r="H489" s="279"/>
      <c r="I489" s="279"/>
      <c r="J489" s="279"/>
      <c r="K489" s="107" t="s">
        <v>826</v>
      </c>
    </row>
    <row r="490" spans="1:11" s="4" customFormat="1" ht="166.5" customHeight="1">
      <c r="A490" s="175">
        <v>7</v>
      </c>
      <c r="B490" s="86" t="s">
        <v>491</v>
      </c>
      <c r="C490" s="175" t="s">
        <v>20</v>
      </c>
      <c r="D490" s="126" t="s">
        <v>20</v>
      </c>
      <c r="E490" s="126" t="s">
        <v>474</v>
      </c>
      <c r="F490" s="279" t="s">
        <v>787</v>
      </c>
      <c r="G490" s="279"/>
      <c r="H490" s="279"/>
      <c r="I490" s="279"/>
      <c r="J490" s="279"/>
      <c r="K490" s="107" t="s">
        <v>1343</v>
      </c>
    </row>
    <row r="491" spans="1:11" s="4" customFormat="1" ht="18.75">
      <c r="A491" s="175"/>
      <c r="B491" s="95" t="s">
        <v>15</v>
      </c>
      <c r="C491" s="198"/>
      <c r="D491" s="198"/>
      <c r="E491" s="198"/>
      <c r="F491" s="198"/>
      <c r="G491" s="198"/>
      <c r="H491" s="198"/>
      <c r="I491" s="198"/>
      <c r="J491" s="198"/>
      <c r="K491" s="43"/>
    </row>
    <row r="492" spans="1:11" s="37" customFormat="1" ht="187.5">
      <c r="A492" s="175">
        <v>1</v>
      </c>
      <c r="B492" s="86" t="s">
        <v>492</v>
      </c>
      <c r="C492" s="126" t="s">
        <v>727</v>
      </c>
      <c r="D492" s="126" t="s">
        <v>784</v>
      </c>
      <c r="E492" s="126" t="s">
        <v>493</v>
      </c>
      <c r="F492" s="199">
        <v>55</v>
      </c>
      <c r="G492" s="199">
        <v>55</v>
      </c>
      <c r="H492" s="199">
        <v>68</v>
      </c>
      <c r="I492" s="175" t="s">
        <v>20</v>
      </c>
      <c r="J492" s="175" t="s">
        <v>20</v>
      </c>
      <c r="K492" s="150" t="s">
        <v>797</v>
      </c>
    </row>
    <row r="493" spans="1:11" s="4" customFormat="1" ht="18.75">
      <c r="A493" s="175"/>
      <c r="B493" s="95" t="s">
        <v>18</v>
      </c>
      <c r="C493" s="198"/>
      <c r="D493" s="198"/>
      <c r="E493" s="198"/>
      <c r="F493" s="198"/>
      <c r="G493" s="198"/>
      <c r="H493" s="198"/>
      <c r="I493" s="198"/>
      <c r="J493" s="198"/>
      <c r="K493" s="151"/>
    </row>
    <row r="494" spans="1:11" s="37" customFormat="1" ht="131.25">
      <c r="A494" s="175">
        <v>1</v>
      </c>
      <c r="B494" s="86" t="s">
        <v>494</v>
      </c>
      <c r="C494" s="126" t="s">
        <v>495</v>
      </c>
      <c r="D494" s="126" t="s">
        <v>20</v>
      </c>
      <c r="E494" s="126" t="s">
        <v>496</v>
      </c>
      <c r="F494" s="126"/>
      <c r="G494" s="235">
        <v>2</v>
      </c>
      <c r="H494" s="235">
        <v>2</v>
      </c>
      <c r="I494" s="175"/>
      <c r="J494" s="120"/>
      <c r="K494" s="107" t="s">
        <v>811</v>
      </c>
    </row>
    <row r="495" spans="1:11" s="37" customFormat="1" ht="97.15" customHeight="1">
      <c r="A495" s="175">
        <v>2</v>
      </c>
      <c r="B495" s="86" t="s">
        <v>497</v>
      </c>
      <c r="C495" s="175" t="s">
        <v>20</v>
      </c>
      <c r="D495" s="126" t="s">
        <v>20</v>
      </c>
      <c r="E495" s="126" t="s">
        <v>493</v>
      </c>
      <c r="F495" s="279" t="s">
        <v>787</v>
      </c>
      <c r="G495" s="279"/>
      <c r="H495" s="279"/>
      <c r="I495" s="279"/>
      <c r="J495" s="279"/>
      <c r="K495" s="107" t="s">
        <v>809</v>
      </c>
    </row>
    <row r="496" spans="1:11" s="37" customFormat="1" ht="282.75" customHeight="1">
      <c r="A496" s="175">
        <v>3</v>
      </c>
      <c r="B496" s="86" t="s">
        <v>498</v>
      </c>
      <c r="C496" s="175" t="s">
        <v>20</v>
      </c>
      <c r="D496" s="126" t="s">
        <v>20</v>
      </c>
      <c r="E496" s="126" t="s">
        <v>493</v>
      </c>
      <c r="F496" s="279" t="s">
        <v>787</v>
      </c>
      <c r="G496" s="279"/>
      <c r="H496" s="279"/>
      <c r="I496" s="279"/>
      <c r="J496" s="279"/>
      <c r="K496" s="107" t="s">
        <v>810</v>
      </c>
    </row>
    <row r="497" spans="1:11" s="37" customFormat="1" ht="93.75">
      <c r="A497" s="175">
        <v>4</v>
      </c>
      <c r="B497" s="86" t="s">
        <v>499</v>
      </c>
      <c r="C497" s="126" t="s">
        <v>495</v>
      </c>
      <c r="D497" s="126" t="s">
        <v>20</v>
      </c>
      <c r="E497" s="126" t="s">
        <v>496</v>
      </c>
      <c r="F497" s="126"/>
      <c r="G497" s="225">
        <v>45</v>
      </c>
      <c r="H497" s="225">
        <v>49</v>
      </c>
      <c r="I497" s="175" t="s">
        <v>20</v>
      </c>
      <c r="J497" s="175" t="s">
        <v>20</v>
      </c>
      <c r="K497" s="107" t="s">
        <v>834</v>
      </c>
    </row>
    <row r="498" spans="1:11" s="37" customFormat="1" ht="97.5" customHeight="1">
      <c r="A498" s="279">
        <v>5</v>
      </c>
      <c r="B498" s="292" t="s">
        <v>500</v>
      </c>
      <c r="C498" s="281" t="s">
        <v>84</v>
      </c>
      <c r="D498" s="281" t="s">
        <v>20</v>
      </c>
      <c r="E498" s="281" t="s">
        <v>493</v>
      </c>
      <c r="F498" s="126"/>
      <c r="G498" s="199">
        <v>25</v>
      </c>
      <c r="H498" s="199">
        <v>24.6</v>
      </c>
      <c r="I498" s="175" t="s">
        <v>79</v>
      </c>
      <c r="J498" s="175" t="s">
        <v>501</v>
      </c>
      <c r="K498" s="295" t="s">
        <v>807</v>
      </c>
    </row>
    <row r="499" spans="1:11" s="36" customFormat="1" ht="132" customHeight="1">
      <c r="A499" s="279"/>
      <c r="B499" s="292"/>
      <c r="C499" s="281"/>
      <c r="D499" s="281"/>
      <c r="E499" s="281"/>
      <c r="F499" s="126"/>
      <c r="G499" s="199">
        <v>333.52</v>
      </c>
      <c r="H499" s="199">
        <v>333.52</v>
      </c>
      <c r="I499" s="175" t="s">
        <v>37</v>
      </c>
      <c r="J499" s="175" t="s">
        <v>798</v>
      </c>
      <c r="K499" s="295"/>
    </row>
    <row r="500" spans="1:11" s="36" customFormat="1" ht="137.25" customHeight="1">
      <c r="A500" s="175">
        <v>6</v>
      </c>
      <c r="B500" s="86" t="s">
        <v>502</v>
      </c>
      <c r="C500" s="126" t="s">
        <v>84</v>
      </c>
      <c r="D500" s="126" t="s">
        <v>20</v>
      </c>
      <c r="E500" s="126" t="s">
        <v>493</v>
      </c>
      <c r="F500" s="126"/>
      <c r="G500" s="175">
        <v>3.7</v>
      </c>
      <c r="H500" s="175">
        <v>3.7</v>
      </c>
      <c r="I500" s="175" t="s">
        <v>37</v>
      </c>
      <c r="J500" s="175" t="s">
        <v>799</v>
      </c>
      <c r="K500" s="107" t="s">
        <v>1168</v>
      </c>
    </row>
    <row r="501" spans="1:11" s="36" customFormat="1" ht="112.5">
      <c r="A501" s="175">
        <v>7</v>
      </c>
      <c r="B501" s="86" t="s">
        <v>503</v>
      </c>
      <c r="C501" s="126" t="s">
        <v>84</v>
      </c>
      <c r="D501" s="126" t="s">
        <v>20</v>
      </c>
      <c r="E501" s="126" t="s">
        <v>493</v>
      </c>
      <c r="F501" s="126"/>
      <c r="G501" s="175">
        <v>25.4</v>
      </c>
      <c r="H501" s="199">
        <v>18.239999999999998</v>
      </c>
      <c r="I501" s="175" t="s">
        <v>37</v>
      </c>
      <c r="J501" s="175" t="s">
        <v>799</v>
      </c>
      <c r="K501" s="107" t="s">
        <v>808</v>
      </c>
    </row>
    <row r="502" spans="1:11" s="36" customFormat="1" ht="34.5" customHeight="1">
      <c r="A502" s="175">
        <v>8</v>
      </c>
      <c r="B502" s="86" t="s">
        <v>504</v>
      </c>
      <c r="C502" s="126" t="s">
        <v>84</v>
      </c>
      <c r="D502" s="126" t="s">
        <v>20</v>
      </c>
      <c r="E502" s="126" t="s">
        <v>256</v>
      </c>
      <c r="F502" s="126"/>
      <c r="G502" s="199">
        <v>3</v>
      </c>
      <c r="H502" s="199">
        <v>3</v>
      </c>
      <c r="I502" s="175" t="s">
        <v>37</v>
      </c>
      <c r="J502" s="175" t="s">
        <v>505</v>
      </c>
      <c r="K502" s="105" t="s">
        <v>835</v>
      </c>
    </row>
    <row r="503" spans="1:11" s="2" customFormat="1" ht="18.75">
      <c r="A503" s="175"/>
      <c r="B503" s="89" t="s">
        <v>506</v>
      </c>
      <c r="C503" s="85"/>
      <c r="D503" s="85"/>
      <c r="E503" s="85"/>
      <c r="F503" s="124">
        <f t="shared" ref="F503:H503" si="33">F505+F504</f>
        <v>32</v>
      </c>
      <c r="G503" s="124">
        <f t="shared" ref="G503" si="34">G505+G504</f>
        <v>3052.8579999999997</v>
      </c>
      <c r="H503" s="124">
        <f t="shared" si="33"/>
        <v>3042.4599999999996</v>
      </c>
      <c r="I503" s="85"/>
      <c r="J503" s="85"/>
      <c r="K503" s="43"/>
    </row>
    <row r="504" spans="1:11" s="2" customFormat="1" ht="18.75">
      <c r="A504" s="175"/>
      <c r="B504" s="89" t="s">
        <v>79</v>
      </c>
      <c r="C504" s="85"/>
      <c r="D504" s="85"/>
      <c r="E504" s="85"/>
      <c r="F504" s="124">
        <f>F484+F486+F498</f>
        <v>0</v>
      </c>
      <c r="G504" s="124">
        <f>G484+G486+G498</f>
        <v>33.6</v>
      </c>
      <c r="H504" s="124">
        <f>H484+H486+H498</f>
        <v>33.200000000000003</v>
      </c>
      <c r="I504" s="85"/>
      <c r="J504" s="85"/>
      <c r="K504" s="43"/>
    </row>
    <row r="505" spans="1:11" s="2" customFormat="1" ht="18.75">
      <c r="A505" s="120"/>
      <c r="B505" s="89" t="s">
        <v>37</v>
      </c>
      <c r="C505" s="85"/>
      <c r="D505" s="85"/>
      <c r="E505" s="85"/>
      <c r="F505" s="124">
        <f>F482+F483+F485+F499+F500+F501+F487+F502</f>
        <v>32</v>
      </c>
      <c r="G505" s="124">
        <f>G482+G483+G485+G499+G500+G501+G487+G502</f>
        <v>3019.2579999999998</v>
      </c>
      <c r="H505" s="124">
        <f>H482+H483+H485+H499+H500+H501+H487+H502</f>
        <v>3009.2599999999998</v>
      </c>
      <c r="I505" s="85"/>
      <c r="J505" s="85"/>
      <c r="K505" s="43"/>
    </row>
    <row r="506" spans="1:11" s="2" customFormat="1" ht="18.75">
      <c r="A506" s="120"/>
      <c r="B506" s="89" t="s">
        <v>507</v>
      </c>
      <c r="C506" s="85"/>
      <c r="D506" s="85"/>
      <c r="E506" s="85"/>
      <c r="F506" s="85"/>
      <c r="G506" s="85"/>
      <c r="H506" s="85"/>
      <c r="I506" s="85"/>
      <c r="J506" s="85"/>
      <c r="K506" s="43"/>
    </row>
    <row r="507" spans="1:11" s="4" customFormat="1" ht="18.75">
      <c r="A507" s="186"/>
      <c r="B507" s="89" t="s">
        <v>508</v>
      </c>
      <c r="C507" s="85"/>
      <c r="D507" s="85"/>
      <c r="E507" s="85"/>
      <c r="F507" s="85"/>
      <c r="G507" s="85"/>
      <c r="H507" s="85"/>
      <c r="I507" s="85"/>
      <c r="J507" s="85"/>
      <c r="K507" s="43"/>
    </row>
    <row r="508" spans="1:11" s="2" customFormat="1" ht="18.75">
      <c r="A508" s="120"/>
      <c r="B508" s="89" t="s">
        <v>509</v>
      </c>
      <c r="C508" s="85"/>
      <c r="D508" s="85"/>
      <c r="E508" s="85"/>
      <c r="F508" s="85"/>
      <c r="G508" s="85"/>
      <c r="H508" s="85"/>
      <c r="I508" s="85"/>
      <c r="J508" s="85"/>
      <c r="K508" s="43"/>
    </row>
    <row r="509" spans="1:11" s="2" customFormat="1" ht="18.75">
      <c r="A509" s="120"/>
      <c r="B509" s="89" t="s">
        <v>15</v>
      </c>
      <c r="C509" s="85"/>
      <c r="D509" s="85"/>
      <c r="E509" s="85"/>
      <c r="F509" s="85"/>
      <c r="G509" s="85"/>
      <c r="H509" s="85"/>
      <c r="I509" s="85"/>
      <c r="J509" s="85"/>
      <c r="K509" s="43"/>
    </row>
    <row r="510" spans="1:11" s="2" customFormat="1" ht="114" customHeight="1">
      <c r="A510" s="175">
        <v>1</v>
      </c>
      <c r="B510" s="86" t="s">
        <v>510</v>
      </c>
      <c r="C510" s="126" t="s">
        <v>495</v>
      </c>
      <c r="D510" s="261" t="s">
        <v>725</v>
      </c>
      <c r="E510" s="175" t="s">
        <v>511</v>
      </c>
      <c r="F510" s="175">
        <v>34.700000000000003</v>
      </c>
      <c r="G510" s="175">
        <v>34.700000000000003</v>
      </c>
      <c r="H510" s="126" t="s">
        <v>1328</v>
      </c>
      <c r="I510" s="175" t="s">
        <v>20</v>
      </c>
      <c r="J510" s="175" t="s">
        <v>20</v>
      </c>
      <c r="K510" s="43" t="s">
        <v>1185</v>
      </c>
    </row>
    <row r="511" spans="1:11" s="4" customFormat="1" ht="18.75">
      <c r="A511" s="175">
        <v>2</v>
      </c>
      <c r="B511" s="86" t="s">
        <v>512</v>
      </c>
      <c r="C511" s="126" t="s">
        <v>727</v>
      </c>
      <c r="D511" s="261" t="s">
        <v>725</v>
      </c>
      <c r="E511" s="175" t="s">
        <v>511</v>
      </c>
      <c r="F511" s="175">
        <v>70.8</v>
      </c>
      <c r="G511" s="175">
        <v>70.8</v>
      </c>
      <c r="H511" s="175" t="s">
        <v>43</v>
      </c>
      <c r="I511" s="175" t="s">
        <v>20</v>
      </c>
      <c r="J511" s="175" t="s">
        <v>20</v>
      </c>
      <c r="K511" s="86" t="s">
        <v>1076</v>
      </c>
    </row>
    <row r="512" spans="1:11" s="4" customFormat="1" ht="56.25">
      <c r="A512" s="175">
        <v>3</v>
      </c>
      <c r="B512" s="86" t="s">
        <v>513</v>
      </c>
      <c r="C512" s="126" t="s">
        <v>727</v>
      </c>
      <c r="D512" s="261" t="s">
        <v>725</v>
      </c>
      <c r="E512" s="126" t="s">
        <v>294</v>
      </c>
      <c r="F512" s="199">
        <v>72</v>
      </c>
      <c r="G512" s="199">
        <v>75</v>
      </c>
      <c r="H512" s="199" t="s">
        <v>43</v>
      </c>
      <c r="I512" s="175" t="s">
        <v>20</v>
      </c>
      <c r="J512" s="175" t="s">
        <v>20</v>
      </c>
      <c r="K512" s="102" t="s">
        <v>1076</v>
      </c>
    </row>
    <row r="513" spans="1:11" s="4" customFormat="1" ht="18.75">
      <c r="A513" s="175"/>
      <c r="B513" s="89" t="s">
        <v>18</v>
      </c>
      <c r="C513" s="85"/>
      <c r="D513" s="85"/>
      <c r="E513" s="85"/>
      <c r="F513" s="85"/>
      <c r="G513" s="85"/>
      <c r="H513" s="85"/>
      <c r="I513" s="85"/>
      <c r="J513" s="85"/>
      <c r="K513" s="110"/>
    </row>
    <row r="514" spans="1:11" s="49" customFormat="1" ht="97.5" customHeight="1">
      <c r="A514" s="175">
        <v>1</v>
      </c>
      <c r="B514" s="114" t="s">
        <v>1186</v>
      </c>
      <c r="C514" s="126" t="s">
        <v>20</v>
      </c>
      <c r="D514" s="126" t="s">
        <v>20</v>
      </c>
      <c r="E514" s="126" t="s">
        <v>511</v>
      </c>
      <c r="F514" s="279" t="s">
        <v>787</v>
      </c>
      <c r="G514" s="279"/>
      <c r="H514" s="279"/>
      <c r="I514" s="279"/>
      <c r="J514" s="279"/>
      <c r="K514" s="112" t="s">
        <v>1188</v>
      </c>
    </row>
    <row r="515" spans="1:11" s="49" customFormat="1" ht="176.25" customHeight="1">
      <c r="A515" s="175">
        <v>2</v>
      </c>
      <c r="B515" s="114" t="s">
        <v>1187</v>
      </c>
      <c r="C515" s="126" t="s">
        <v>20</v>
      </c>
      <c r="D515" s="126" t="s">
        <v>20</v>
      </c>
      <c r="E515" s="126" t="s">
        <v>511</v>
      </c>
      <c r="F515" s="279" t="s">
        <v>787</v>
      </c>
      <c r="G515" s="279"/>
      <c r="H515" s="279"/>
      <c r="I515" s="279"/>
      <c r="J515" s="279"/>
      <c r="K515" s="165" t="s">
        <v>1189</v>
      </c>
    </row>
    <row r="516" spans="1:11" s="4" customFormat="1" ht="130.5" customHeight="1">
      <c r="A516" s="175">
        <v>3</v>
      </c>
      <c r="B516" s="104" t="s">
        <v>514</v>
      </c>
      <c r="C516" s="126" t="s">
        <v>138</v>
      </c>
      <c r="D516" s="126" t="s">
        <v>20</v>
      </c>
      <c r="E516" s="126" t="s">
        <v>294</v>
      </c>
      <c r="F516" s="126"/>
      <c r="G516" s="175">
        <v>496.7</v>
      </c>
      <c r="H516" s="199">
        <v>495.57900000000001</v>
      </c>
      <c r="I516" s="175" t="s">
        <v>37</v>
      </c>
      <c r="J516" s="126" t="s">
        <v>515</v>
      </c>
      <c r="K516" s="138" t="s">
        <v>1221</v>
      </c>
    </row>
    <row r="517" spans="1:11" s="4" customFormat="1" ht="56.25">
      <c r="A517" s="175">
        <v>4</v>
      </c>
      <c r="B517" s="86" t="s">
        <v>516</v>
      </c>
      <c r="C517" s="126" t="s">
        <v>138</v>
      </c>
      <c r="D517" s="126" t="s">
        <v>20</v>
      </c>
      <c r="E517" s="126" t="s">
        <v>294</v>
      </c>
      <c r="F517" s="127">
        <v>50</v>
      </c>
      <c r="G517" s="199">
        <v>115</v>
      </c>
      <c r="H517" s="199">
        <v>115</v>
      </c>
      <c r="I517" s="175" t="s">
        <v>37</v>
      </c>
      <c r="J517" s="126" t="s">
        <v>517</v>
      </c>
      <c r="K517" s="138" t="s">
        <v>1158</v>
      </c>
    </row>
    <row r="518" spans="1:11" s="2" customFormat="1" ht="18.75">
      <c r="A518" s="175"/>
      <c r="B518" s="89" t="s">
        <v>72</v>
      </c>
      <c r="C518" s="85"/>
      <c r="D518" s="85"/>
      <c r="E518" s="85"/>
      <c r="F518" s="124">
        <f>F520+F519</f>
        <v>50</v>
      </c>
      <c r="G518" s="124">
        <f>G520+G519</f>
        <v>611.70000000000005</v>
      </c>
      <c r="H518" s="124">
        <f>H520+H519</f>
        <v>610.57899999999995</v>
      </c>
      <c r="I518" s="211"/>
      <c r="J518" s="211"/>
      <c r="K518" s="43"/>
    </row>
    <row r="519" spans="1:11" s="2" customFormat="1" ht="18.75">
      <c r="A519" s="120"/>
      <c r="B519" s="89" t="s">
        <v>79</v>
      </c>
      <c r="C519" s="85"/>
      <c r="D519" s="85"/>
      <c r="E519" s="85"/>
      <c r="F519" s="124">
        <v>0</v>
      </c>
      <c r="G519" s="124">
        <v>0</v>
      </c>
      <c r="H519" s="124">
        <v>0</v>
      </c>
      <c r="I519" s="211"/>
      <c r="J519" s="211"/>
      <c r="K519" s="43"/>
    </row>
    <row r="520" spans="1:11" s="2" customFormat="1" ht="18.75">
      <c r="A520" s="120"/>
      <c r="B520" s="89" t="s">
        <v>37</v>
      </c>
      <c r="C520" s="120"/>
      <c r="D520" s="120"/>
      <c r="E520" s="120"/>
      <c r="F520" s="124">
        <f>F516+F517</f>
        <v>50</v>
      </c>
      <c r="G520" s="124">
        <f>G516+G517</f>
        <v>611.70000000000005</v>
      </c>
      <c r="H520" s="124">
        <f>H516+H517</f>
        <v>610.57899999999995</v>
      </c>
      <c r="I520" s="85"/>
      <c r="J520" s="85"/>
      <c r="K520" s="43"/>
    </row>
    <row r="521" spans="1:11" s="2" customFormat="1" ht="18.75">
      <c r="A521" s="120"/>
      <c r="B521" s="89" t="s">
        <v>518</v>
      </c>
      <c r="C521" s="85"/>
      <c r="D521" s="85"/>
      <c r="E521" s="85"/>
      <c r="F521" s="85"/>
      <c r="G521" s="85"/>
      <c r="H521" s="85"/>
      <c r="I521" s="85"/>
      <c r="J521" s="85"/>
      <c r="K521" s="43"/>
    </row>
    <row r="522" spans="1:11" s="2" customFormat="1" ht="18.75">
      <c r="A522" s="120"/>
      <c r="B522" s="89" t="s">
        <v>519</v>
      </c>
      <c r="C522" s="85"/>
      <c r="D522" s="85"/>
      <c r="E522" s="85"/>
      <c r="F522" s="85"/>
      <c r="G522" s="85"/>
      <c r="H522" s="85"/>
      <c r="I522" s="85"/>
      <c r="J522" s="85"/>
      <c r="K522" s="43"/>
    </row>
    <row r="523" spans="1:11" s="2" customFormat="1" ht="18.75">
      <c r="A523" s="120"/>
      <c r="B523" s="89" t="s">
        <v>15</v>
      </c>
      <c r="C523" s="85"/>
      <c r="D523" s="85"/>
      <c r="E523" s="85"/>
      <c r="F523" s="85"/>
      <c r="G523" s="85"/>
      <c r="H523" s="85"/>
      <c r="I523" s="85"/>
      <c r="J523" s="85"/>
      <c r="K523" s="43"/>
    </row>
    <row r="524" spans="1:11" s="36" customFormat="1" ht="56.25">
      <c r="A524" s="175">
        <v>1</v>
      </c>
      <c r="B524" s="86" t="s">
        <v>520</v>
      </c>
      <c r="C524" s="126" t="s">
        <v>727</v>
      </c>
      <c r="D524" s="126" t="s">
        <v>725</v>
      </c>
      <c r="E524" s="175" t="s">
        <v>195</v>
      </c>
      <c r="F524" s="175">
        <v>101.7</v>
      </c>
      <c r="G524" s="175">
        <v>100.1</v>
      </c>
      <c r="H524" s="272" t="s">
        <v>1400</v>
      </c>
      <c r="I524" s="175" t="s">
        <v>20</v>
      </c>
      <c r="J524" s="175" t="s">
        <v>20</v>
      </c>
      <c r="K524" s="140" t="s">
        <v>1285</v>
      </c>
    </row>
    <row r="525" spans="1:11" s="36" customFormat="1" ht="54" customHeight="1">
      <c r="A525" s="175">
        <v>2</v>
      </c>
      <c r="B525" s="86" t="s">
        <v>764</v>
      </c>
      <c r="C525" s="126" t="s">
        <v>763</v>
      </c>
      <c r="D525" s="126" t="s">
        <v>725</v>
      </c>
      <c r="E525" s="175" t="s">
        <v>195</v>
      </c>
      <c r="F525" s="199">
        <v>140.5</v>
      </c>
      <c r="G525" s="199">
        <v>190.9</v>
      </c>
      <c r="H525" s="272" t="s">
        <v>1401</v>
      </c>
      <c r="I525" s="175" t="s">
        <v>20</v>
      </c>
      <c r="J525" s="175" t="s">
        <v>20</v>
      </c>
      <c r="K525" s="140" t="s">
        <v>911</v>
      </c>
    </row>
    <row r="526" spans="1:11" s="4" customFormat="1" ht="18.75">
      <c r="A526" s="120"/>
      <c r="B526" s="89" t="s">
        <v>18</v>
      </c>
      <c r="C526" s="85"/>
      <c r="D526" s="85"/>
      <c r="E526" s="85"/>
      <c r="F526" s="85"/>
      <c r="G526" s="85"/>
      <c r="H526" s="85"/>
      <c r="I526" s="85"/>
      <c r="J526" s="85"/>
      <c r="K526" s="106"/>
    </row>
    <row r="527" spans="1:11" s="4" customFormat="1" ht="73.5" customHeight="1">
      <c r="A527" s="279">
        <v>1</v>
      </c>
      <c r="B527" s="292" t="s">
        <v>521</v>
      </c>
      <c r="C527" s="281" t="s">
        <v>84</v>
      </c>
      <c r="D527" s="281" t="s">
        <v>20</v>
      </c>
      <c r="E527" s="281" t="s">
        <v>522</v>
      </c>
      <c r="F527" s="126"/>
      <c r="G527" s="121">
        <v>1548.8</v>
      </c>
      <c r="H527" s="121">
        <v>1548.8</v>
      </c>
      <c r="I527" s="175" t="s">
        <v>79</v>
      </c>
      <c r="J527" s="208" t="s">
        <v>914</v>
      </c>
      <c r="K527" s="290" t="s">
        <v>1223</v>
      </c>
    </row>
    <row r="528" spans="1:11" s="4" customFormat="1" ht="78.75" customHeight="1">
      <c r="A528" s="279"/>
      <c r="B528" s="292"/>
      <c r="C528" s="281"/>
      <c r="D528" s="281"/>
      <c r="E528" s="281"/>
      <c r="F528" s="126"/>
      <c r="G528" s="121">
        <f>1773.789+3708.589</f>
        <v>5482.3779999999997</v>
      </c>
      <c r="H528" s="121">
        <v>5373.5</v>
      </c>
      <c r="I528" s="175" t="s">
        <v>37</v>
      </c>
      <c r="J528" s="152" t="s">
        <v>1227</v>
      </c>
      <c r="K528" s="290"/>
    </row>
    <row r="529" spans="1:11" s="4" customFormat="1" ht="57.75" customHeight="1">
      <c r="A529" s="279">
        <v>2</v>
      </c>
      <c r="B529" s="312" t="s">
        <v>523</v>
      </c>
      <c r="C529" s="281" t="s">
        <v>138</v>
      </c>
      <c r="D529" s="281" t="s">
        <v>20</v>
      </c>
      <c r="E529" s="281" t="s">
        <v>522</v>
      </c>
      <c r="F529" s="126"/>
      <c r="G529" s="121">
        <f>1323.081+1616.568</f>
        <v>2939.6489999999999</v>
      </c>
      <c r="H529" s="121">
        <v>2774.4</v>
      </c>
      <c r="I529" s="175" t="s">
        <v>79</v>
      </c>
      <c r="J529" s="208" t="s">
        <v>912</v>
      </c>
      <c r="K529" s="290" t="s">
        <v>1224</v>
      </c>
    </row>
    <row r="530" spans="1:11" s="4" customFormat="1" ht="57.75" customHeight="1">
      <c r="A530" s="279"/>
      <c r="B530" s="312"/>
      <c r="C530" s="281"/>
      <c r="D530" s="281"/>
      <c r="E530" s="281"/>
      <c r="F530" s="126"/>
      <c r="G530" s="121">
        <v>796.1</v>
      </c>
      <c r="H530" s="121">
        <v>791.3</v>
      </c>
      <c r="I530" s="175" t="s">
        <v>37</v>
      </c>
      <c r="J530" s="208" t="s">
        <v>913</v>
      </c>
      <c r="K530" s="290"/>
    </row>
    <row r="531" spans="1:11" s="36" customFormat="1" ht="52.5" customHeight="1">
      <c r="A531" s="175">
        <v>6</v>
      </c>
      <c r="B531" s="104" t="s">
        <v>524</v>
      </c>
      <c r="C531" s="126" t="s">
        <v>138</v>
      </c>
      <c r="D531" s="126" t="s">
        <v>20</v>
      </c>
      <c r="E531" s="126" t="s">
        <v>121</v>
      </c>
      <c r="F531" s="126"/>
      <c r="G531" s="121">
        <v>97.438999999999993</v>
      </c>
      <c r="H531" s="121">
        <v>97.438999999999993</v>
      </c>
      <c r="I531" s="175" t="s">
        <v>37</v>
      </c>
      <c r="J531" s="208" t="s">
        <v>106</v>
      </c>
      <c r="K531" s="107" t="s">
        <v>863</v>
      </c>
    </row>
    <row r="532" spans="1:11" s="36" customFormat="1" ht="75">
      <c r="A532" s="175">
        <v>7</v>
      </c>
      <c r="B532" s="86" t="s">
        <v>525</v>
      </c>
      <c r="C532" s="126" t="s">
        <v>138</v>
      </c>
      <c r="D532" s="126" t="s">
        <v>20</v>
      </c>
      <c r="E532" s="126" t="s">
        <v>121</v>
      </c>
      <c r="F532" s="126"/>
      <c r="G532" s="121">
        <v>32.5</v>
      </c>
      <c r="H532" s="121">
        <v>32.5</v>
      </c>
      <c r="I532" s="175" t="s">
        <v>37</v>
      </c>
      <c r="J532" s="208" t="s">
        <v>106</v>
      </c>
      <c r="K532" s="107" t="s">
        <v>864</v>
      </c>
    </row>
    <row r="533" spans="1:11" s="36" customFormat="1" ht="94.5" customHeight="1">
      <c r="A533" s="175">
        <v>8</v>
      </c>
      <c r="B533" s="86" t="s">
        <v>526</v>
      </c>
      <c r="C533" s="126" t="s">
        <v>138</v>
      </c>
      <c r="D533" s="126" t="s">
        <v>20</v>
      </c>
      <c r="E533" s="126" t="s">
        <v>121</v>
      </c>
      <c r="F533" s="126"/>
      <c r="G533" s="121">
        <v>161.19999999999999</v>
      </c>
      <c r="H533" s="121">
        <v>161.19999999999999</v>
      </c>
      <c r="I533" s="175" t="s">
        <v>37</v>
      </c>
      <c r="J533" s="208" t="s">
        <v>106</v>
      </c>
      <c r="K533" s="107" t="s">
        <v>862</v>
      </c>
    </row>
    <row r="534" spans="1:11" s="36" customFormat="1" ht="39.75" customHeight="1">
      <c r="A534" s="175">
        <v>9</v>
      </c>
      <c r="B534" s="86" t="s">
        <v>527</v>
      </c>
      <c r="C534" s="126" t="s">
        <v>138</v>
      </c>
      <c r="D534" s="126" t="s">
        <v>20</v>
      </c>
      <c r="E534" s="126" t="s">
        <v>121</v>
      </c>
      <c r="F534" s="126"/>
      <c r="G534" s="121">
        <v>177.6</v>
      </c>
      <c r="H534" s="121">
        <v>177.5</v>
      </c>
      <c r="I534" s="175" t="s">
        <v>37</v>
      </c>
      <c r="J534" s="208" t="s">
        <v>106</v>
      </c>
      <c r="K534" s="107" t="s">
        <v>865</v>
      </c>
    </row>
    <row r="535" spans="1:11" s="36" customFormat="1" ht="39" customHeight="1">
      <c r="A535" s="175">
        <v>10</v>
      </c>
      <c r="B535" s="86" t="s">
        <v>528</v>
      </c>
      <c r="C535" s="126" t="s">
        <v>138</v>
      </c>
      <c r="D535" s="126" t="s">
        <v>20</v>
      </c>
      <c r="E535" s="126" t="s">
        <v>121</v>
      </c>
      <c r="F535" s="126"/>
      <c r="G535" s="199">
        <v>214.3</v>
      </c>
      <c r="H535" s="199">
        <v>212.4</v>
      </c>
      <c r="I535" s="175" t="s">
        <v>37</v>
      </c>
      <c r="J535" s="208" t="s">
        <v>106</v>
      </c>
      <c r="K535" s="107" t="s">
        <v>866</v>
      </c>
    </row>
    <row r="536" spans="1:11" s="36" customFormat="1" ht="73.5" customHeight="1">
      <c r="A536" s="175">
        <v>11</v>
      </c>
      <c r="B536" s="153" t="s">
        <v>529</v>
      </c>
      <c r="C536" s="126" t="s">
        <v>138</v>
      </c>
      <c r="D536" s="126" t="s">
        <v>20</v>
      </c>
      <c r="E536" s="126" t="s">
        <v>121</v>
      </c>
      <c r="F536" s="126"/>
      <c r="G536" s="199">
        <v>210.46199999999999</v>
      </c>
      <c r="H536" s="199">
        <v>210.4</v>
      </c>
      <c r="I536" s="175" t="s">
        <v>37</v>
      </c>
      <c r="J536" s="208" t="s">
        <v>106</v>
      </c>
      <c r="K536" s="107" t="s">
        <v>867</v>
      </c>
    </row>
    <row r="537" spans="1:11" s="36" customFormat="1" ht="56.25">
      <c r="A537" s="175">
        <v>12</v>
      </c>
      <c r="B537" s="97" t="s">
        <v>530</v>
      </c>
      <c r="C537" s="126" t="s">
        <v>138</v>
      </c>
      <c r="D537" s="126" t="s">
        <v>20</v>
      </c>
      <c r="E537" s="126" t="s">
        <v>121</v>
      </c>
      <c r="F537" s="126"/>
      <c r="G537" s="199">
        <v>75.114000000000004</v>
      </c>
      <c r="H537" s="199">
        <v>75.114000000000004</v>
      </c>
      <c r="I537" s="175" t="s">
        <v>37</v>
      </c>
      <c r="J537" s="208" t="s">
        <v>106</v>
      </c>
      <c r="K537" s="107" t="s">
        <v>867</v>
      </c>
    </row>
    <row r="538" spans="1:11" s="4" customFormat="1" ht="18.75">
      <c r="A538" s="175"/>
      <c r="B538" s="89" t="s">
        <v>72</v>
      </c>
      <c r="C538" s="126"/>
      <c r="D538" s="126"/>
      <c r="E538" s="126"/>
      <c r="F538" s="124">
        <f t="shared" ref="F538" si="35">F539+F540</f>
        <v>0</v>
      </c>
      <c r="G538" s="124">
        <f t="shared" ref="G538:H538" si="36">G539+G540</f>
        <v>11735.542000000001</v>
      </c>
      <c r="H538" s="124">
        <f t="shared" si="36"/>
        <v>11454.553</v>
      </c>
      <c r="I538" s="175"/>
      <c r="J538" s="208"/>
      <c r="K538" s="43"/>
    </row>
    <row r="539" spans="1:11" s="4" customFormat="1" ht="18.75">
      <c r="A539" s="175"/>
      <c r="B539" s="89" t="s">
        <v>79</v>
      </c>
      <c r="C539" s="126"/>
      <c r="D539" s="126"/>
      <c r="E539" s="126"/>
      <c r="F539" s="124">
        <f>F529+F527</f>
        <v>0</v>
      </c>
      <c r="G539" s="124">
        <f>G529+G527</f>
        <v>4488.4489999999996</v>
      </c>
      <c r="H539" s="124">
        <f>H529+H527</f>
        <v>4323.2</v>
      </c>
      <c r="I539" s="175"/>
      <c r="J539" s="208"/>
      <c r="K539" s="43"/>
    </row>
    <row r="540" spans="1:11" s="4" customFormat="1" ht="15.75" customHeight="1">
      <c r="A540" s="175"/>
      <c r="B540" s="89" t="s">
        <v>37</v>
      </c>
      <c r="C540" s="126"/>
      <c r="D540" s="126"/>
      <c r="E540" s="126"/>
      <c r="F540" s="124">
        <f>F530+F528+F531+F532+F533+F534+F535+F536+F537</f>
        <v>0</v>
      </c>
      <c r="G540" s="124">
        <f>G530+G528+G531+G532+G533+G534+G535+G536+G537</f>
        <v>7247.0930000000008</v>
      </c>
      <c r="H540" s="124">
        <f>H530+H528+H531+H532+H533+H534+H535+H536+H537</f>
        <v>7131.3529999999992</v>
      </c>
      <c r="I540" s="175"/>
      <c r="J540" s="208"/>
      <c r="K540" s="43"/>
    </row>
    <row r="541" spans="1:11" s="2" customFormat="1" ht="16.5" customHeight="1">
      <c r="A541" s="191"/>
      <c r="B541" s="89" t="s">
        <v>531</v>
      </c>
      <c r="C541" s="85"/>
      <c r="D541" s="85"/>
      <c r="E541" s="85"/>
      <c r="F541" s="85"/>
      <c r="G541" s="85"/>
      <c r="H541" s="85"/>
      <c r="I541" s="85"/>
      <c r="J541" s="85"/>
      <c r="K541" s="43"/>
    </row>
    <row r="542" spans="1:11" s="2" customFormat="1" ht="16.5" customHeight="1">
      <c r="A542" s="190"/>
      <c r="B542" s="89" t="s">
        <v>15</v>
      </c>
      <c r="C542" s="85"/>
      <c r="D542" s="85"/>
      <c r="E542" s="85"/>
      <c r="F542" s="85"/>
      <c r="G542" s="85"/>
      <c r="H542" s="85"/>
      <c r="I542" s="85"/>
      <c r="J542" s="85"/>
      <c r="K542" s="43"/>
    </row>
    <row r="543" spans="1:11" s="2" customFormat="1" ht="130.5" customHeight="1">
      <c r="A543" s="175">
        <v>1</v>
      </c>
      <c r="B543" s="86" t="s">
        <v>780</v>
      </c>
      <c r="C543" s="126" t="s">
        <v>727</v>
      </c>
      <c r="D543" s="126" t="s">
        <v>1159</v>
      </c>
      <c r="E543" s="126" t="s">
        <v>532</v>
      </c>
      <c r="F543" s="199">
        <v>94</v>
      </c>
      <c r="G543" s="199">
        <v>94</v>
      </c>
      <c r="H543" s="175">
        <v>99.8</v>
      </c>
      <c r="I543" s="175" t="s">
        <v>20</v>
      </c>
      <c r="J543" s="175" t="s">
        <v>20</v>
      </c>
      <c r="K543" s="137" t="s">
        <v>1281</v>
      </c>
    </row>
    <row r="544" spans="1:11" s="2" customFormat="1" ht="18.75">
      <c r="A544" s="190"/>
      <c r="B544" s="89" t="s">
        <v>18</v>
      </c>
      <c r="C544" s="85"/>
      <c r="D544" s="85"/>
      <c r="E544" s="85"/>
      <c r="F544" s="85"/>
      <c r="G544" s="85"/>
      <c r="H544" s="85"/>
      <c r="I544" s="85"/>
      <c r="J544" s="85"/>
      <c r="K544" s="102"/>
    </row>
    <row r="545" spans="1:11" s="2" customFormat="1" ht="53.25" customHeight="1">
      <c r="A545" s="175">
        <v>1</v>
      </c>
      <c r="B545" s="86" t="s">
        <v>533</v>
      </c>
      <c r="C545" s="175" t="s">
        <v>20</v>
      </c>
      <c r="D545" s="175" t="s">
        <v>20</v>
      </c>
      <c r="E545" s="126" t="s">
        <v>532</v>
      </c>
      <c r="F545" s="281" t="s">
        <v>787</v>
      </c>
      <c r="G545" s="281"/>
      <c r="H545" s="281"/>
      <c r="I545" s="281"/>
      <c r="J545" s="281"/>
      <c r="K545" s="114" t="s">
        <v>1171</v>
      </c>
    </row>
    <row r="546" spans="1:11" s="2" customFormat="1" ht="18.75">
      <c r="A546" s="120"/>
      <c r="B546" s="89" t="s">
        <v>534</v>
      </c>
      <c r="C546" s="85"/>
      <c r="D546" s="85"/>
      <c r="E546" s="85"/>
      <c r="F546" s="85"/>
      <c r="G546" s="85"/>
      <c r="H546" s="85"/>
      <c r="I546" s="85"/>
      <c r="J546" s="85"/>
      <c r="K546" s="43"/>
    </row>
    <row r="547" spans="1:11" s="2" customFormat="1" ht="18.75">
      <c r="A547" s="120"/>
      <c r="B547" s="89" t="s">
        <v>535</v>
      </c>
      <c r="C547" s="85"/>
      <c r="D547" s="85"/>
      <c r="E547" s="85"/>
      <c r="F547" s="85"/>
      <c r="G547" s="85"/>
      <c r="H547" s="85"/>
      <c r="I547" s="85"/>
      <c r="J547" s="85"/>
      <c r="K547" s="43"/>
    </row>
    <row r="548" spans="1:11" s="2" customFormat="1" ht="18.75">
      <c r="A548" s="120"/>
      <c r="B548" s="89" t="s">
        <v>15</v>
      </c>
      <c r="C548" s="85"/>
      <c r="D548" s="85"/>
      <c r="E548" s="85"/>
      <c r="F548" s="85"/>
      <c r="G548" s="85"/>
      <c r="H548" s="85"/>
      <c r="I548" s="85"/>
      <c r="J548" s="85"/>
      <c r="K548" s="43"/>
    </row>
    <row r="549" spans="1:11" s="36" customFormat="1" ht="93.75">
      <c r="A549" s="175">
        <v>1</v>
      </c>
      <c r="B549" s="86" t="s">
        <v>781</v>
      </c>
      <c r="C549" s="126" t="s">
        <v>727</v>
      </c>
      <c r="D549" s="260" t="s">
        <v>1361</v>
      </c>
      <c r="E549" s="126" t="s">
        <v>511</v>
      </c>
      <c r="F549" s="199">
        <v>78</v>
      </c>
      <c r="G549" s="199">
        <v>78</v>
      </c>
      <c r="H549" s="199">
        <v>78.099999999999994</v>
      </c>
      <c r="I549" s="175" t="s">
        <v>20</v>
      </c>
      <c r="J549" s="175" t="s">
        <v>20</v>
      </c>
      <c r="K549" s="105" t="s">
        <v>813</v>
      </c>
    </row>
    <row r="550" spans="1:11" s="2" customFormat="1" ht="93.75">
      <c r="A550" s="175">
        <v>2</v>
      </c>
      <c r="B550" s="86" t="s">
        <v>782</v>
      </c>
      <c r="C550" s="126" t="s">
        <v>727</v>
      </c>
      <c r="D550" s="260" t="s">
        <v>1362</v>
      </c>
      <c r="E550" s="126" t="s">
        <v>511</v>
      </c>
      <c r="F550" s="199">
        <v>0</v>
      </c>
      <c r="G550" s="199">
        <v>0</v>
      </c>
      <c r="H550" s="199">
        <v>0</v>
      </c>
      <c r="I550" s="175" t="s">
        <v>20</v>
      </c>
      <c r="J550" s="175" t="s">
        <v>20</v>
      </c>
      <c r="K550" s="112" t="s">
        <v>1268</v>
      </c>
    </row>
    <row r="551" spans="1:11" s="2" customFormat="1" ht="18.75">
      <c r="A551" s="120"/>
      <c r="B551" s="89" t="s">
        <v>18</v>
      </c>
      <c r="C551" s="85"/>
      <c r="D551" s="85"/>
      <c r="E551" s="85"/>
      <c r="F551" s="85"/>
      <c r="G551" s="85"/>
      <c r="H551" s="85"/>
      <c r="I551" s="85"/>
      <c r="J551" s="85"/>
      <c r="K551" s="106"/>
    </row>
    <row r="552" spans="1:11" s="36" customFormat="1" ht="27" customHeight="1">
      <c r="A552" s="279">
        <v>1</v>
      </c>
      <c r="B552" s="292" t="s">
        <v>536</v>
      </c>
      <c r="C552" s="281" t="s">
        <v>36</v>
      </c>
      <c r="D552" s="279" t="s">
        <v>20</v>
      </c>
      <c r="E552" s="279" t="s">
        <v>511</v>
      </c>
      <c r="F552" s="175"/>
      <c r="G552" s="121">
        <v>722.5</v>
      </c>
      <c r="H552" s="121">
        <v>722.3</v>
      </c>
      <c r="I552" s="175" t="s">
        <v>79</v>
      </c>
      <c r="J552" s="183" t="s">
        <v>537</v>
      </c>
      <c r="K552" s="326" t="s">
        <v>1282</v>
      </c>
    </row>
    <row r="553" spans="1:11" s="36" customFormat="1" ht="27.6" customHeight="1">
      <c r="A553" s="279"/>
      <c r="B553" s="292"/>
      <c r="C553" s="279"/>
      <c r="D553" s="279"/>
      <c r="E553" s="279"/>
      <c r="F553" s="175"/>
      <c r="G553" s="121">
        <v>30.3</v>
      </c>
      <c r="H553" s="121">
        <v>30.3</v>
      </c>
      <c r="I553" s="175" t="s">
        <v>37</v>
      </c>
      <c r="J553" s="183" t="s">
        <v>538</v>
      </c>
      <c r="K553" s="327"/>
    </row>
    <row r="554" spans="1:11" s="36" customFormat="1" ht="33" customHeight="1">
      <c r="A554" s="279">
        <v>2</v>
      </c>
      <c r="B554" s="292" t="s">
        <v>539</v>
      </c>
      <c r="C554" s="281" t="s">
        <v>36</v>
      </c>
      <c r="D554" s="279" t="s">
        <v>20</v>
      </c>
      <c r="E554" s="279" t="s">
        <v>511</v>
      </c>
      <c r="F554" s="175">
        <v>758.1</v>
      </c>
      <c r="G554" s="121">
        <v>750.5</v>
      </c>
      <c r="H554" s="121">
        <v>750.5</v>
      </c>
      <c r="I554" s="175" t="s">
        <v>79</v>
      </c>
      <c r="J554" s="183" t="s">
        <v>540</v>
      </c>
      <c r="K554" s="326" t="s">
        <v>1283</v>
      </c>
    </row>
    <row r="555" spans="1:11" s="36" customFormat="1" ht="25.5" customHeight="1">
      <c r="A555" s="279"/>
      <c r="B555" s="313"/>
      <c r="C555" s="279"/>
      <c r="D555" s="279"/>
      <c r="E555" s="279"/>
      <c r="F555" s="175">
        <v>84.2</v>
      </c>
      <c r="G555" s="121">
        <v>81.8</v>
      </c>
      <c r="H555" s="121">
        <v>81.8</v>
      </c>
      <c r="I555" s="175" t="s">
        <v>37</v>
      </c>
      <c r="J555" s="183" t="s">
        <v>541</v>
      </c>
      <c r="K555" s="327"/>
    </row>
    <row r="556" spans="1:11" s="36" customFormat="1" ht="33" customHeight="1">
      <c r="A556" s="279">
        <v>3</v>
      </c>
      <c r="B556" s="292" t="s">
        <v>814</v>
      </c>
      <c r="C556" s="281" t="s">
        <v>194</v>
      </c>
      <c r="D556" s="279" t="s">
        <v>20</v>
      </c>
      <c r="E556" s="279" t="s">
        <v>511</v>
      </c>
      <c r="F556" s="175">
        <v>648.70000000000005</v>
      </c>
      <c r="G556" s="121">
        <v>641.20000000000005</v>
      </c>
      <c r="H556" s="121">
        <v>641.20000000000005</v>
      </c>
      <c r="I556" s="175" t="s">
        <v>79</v>
      </c>
      <c r="J556" s="183" t="s">
        <v>540</v>
      </c>
      <c r="K556" s="326" t="s">
        <v>1284</v>
      </c>
    </row>
    <row r="557" spans="1:11" s="36" customFormat="1" ht="24" customHeight="1">
      <c r="A557" s="279"/>
      <c r="B557" s="313"/>
      <c r="C557" s="281"/>
      <c r="D557" s="279"/>
      <c r="E557" s="279"/>
      <c r="F557" s="175">
        <v>72.099999999999994</v>
      </c>
      <c r="G557" s="121">
        <v>68.5</v>
      </c>
      <c r="H557" s="121">
        <v>68.5</v>
      </c>
      <c r="I557" s="175" t="s">
        <v>37</v>
      </c>
      <c r="J557" s="183" t="s">
        <v>541</v>
      </c>
      <c r="K557" s="327"/>
    </row>
    <row r="558" spans="1:11" s="36" customFormat="1" ht="27" customHeight="1">
      <c r="A558" s="279">
        <v>4</v>
      </c>
      <c r="B558" s="292" t="s">
        <v>542</v>
      </c>
      <c r="C558" s="281" t="s">
        <v>36</v>
      </c>
      <c r="D558" s="279" t="s">
        <v>20</v>
      </c>
      <c r="E558" s="279" t="s">
        <v>511</v>
      </c>
      <c r="F558" s="175">
        <v>400</v>
      </c>
      <c r="G558" s="121">
        <v>674.5</v>
      </c>
      <c r="H558" s="121">
        <v>674.5</v>
      </c>
      <c r="I558" s="175" t="s">
        <v>79</v>
      </c>
      <c r="J558" s="183" t="s">
        <v>540</v>
      </c>
      <c r="K558" s="328" t="s">
        <v>815</v>
      </c>
    </row>
    <row r="559" spans="1:11" s="36" customFormat="1" ht="29.25" customHeight="1">
      <c r="A559" s="279"/>
      <c r="B559" s="292"/>
      <c r="C559" s="281"/>
      <c r="D559" s="279"/>
      <c r="E559" s="279"/>
      <c r="F559" s="175"/>
      <c r="G559" s="121">
        <v>74.900000000000006</v>
      </c>
      <c r="H559" s="121">
        <v>74.3</v>
      </c>
      <c r="I559" s="175" t="s">
        <v>37</v>
      </c>
      <c r="J559" s="183" t="s">
        <v>541</v>
      </c>
      <c r="K559" s="328"/>
    </row>
    <row r="560" spans="1:11" s="36" customFormat="1" ht="27.75" customHeight="1">
      <c r="A560" s="279">
        <v>5</v>
      </c>
      <c r="B560" s="292" t="s">
        <v>543</v>
      </c>
      <c r="C560" s="281" t="s">
        <v>36</v>
      </c>
      <c r="D560" s="279" t="s">
        <v>20</v>
      </c>
      <c r="E560" s="279" t="s">
        <v>511</v>
      </c>
      <c r="F560" s="199">
        <v>651</v>
      </c>
      <c r="G560" s="121">
        <v>637.9</v>
      </c>
      <c r="H560" s="121">
        <v>637.79999999999995</v>
      </c>
      <c r="I560" s="175" t="s">
        <v>79</v>
      </c>
      <c r="J560" s="183" t="s">
        <v>540</v>
      </c>
      <c r="K560" s="328" t="s">
        <v>1344</v>
      </c>
    </row>
    <row r="561" spans="1:11" s="36" customFormat="1" ht="27.75" customHeight="1">
      <c r="A561" s="279"/>
      <c r="B561" s="292"/>
      <c r="C561" s="279"/>
      <c r="D561" s="279"/>
      <c r="E561" s="279"/>
      <c r="F561" s="199">
        <v>72.3</v>
      </c>
      <c r="G561" s="121">
        <v>69.099999999999994</v>
      </c>
      <c r="H561" s="121">
        <v>53.1</v>
      </c>
      <c r="I561" s="175" t="s">
        <v>37</v>
      </c>
      <c r="J561" s="183" t="s">
        <v>541</v>
      </c>
      <c r="K561" s="328"/>
    </row>
    <row r="562" spans="1:11" s="36" customFormat="1" ht="41.25" customHeight="1">
      <c r="A562" s="279">
        <v>6</v>
      </c>
      <c r="B562" s="292" t="s">
        <v>544</v>
      </c>
      <c r="C562" s="281" t="s">
        <v>36</v>
      </c>
      <c r="D562" s="279" t="s">
        <v>20</v>
      </c>
      <c r="E562" s="279" t="s">
        <v>511</v>
      </c>
      <c r="F562" s="175"/>
      <c r="G562" s="121">
        <v>531.6</v>
      </c>
      <c r="H562" s="121">
        <v>531.70000000000005</v>
      </c>
      <c r="I562" s="175" t="s">
        <v>79</v>
      </c>
      <c r="J562" s="183" t="s">
        <v>540</v>
      </c>
      <c r="K562" s="328" t="s">
        <v>816</v>
      </c>
    </row>
    <row r="563" spans="1:11" s="36" customFormat="1" ht="46.5" customHeight="1">
      <c r="A563" s="279"/>
      <c r="B563" s="292"/>
      <c r="C563" s="279"/>
      <c r="D563" s="279"/>
      <c r="E563" s="279"/>
      <c r="F563" s="175"/>
      <c r="G563" s="121">
        <v>55.6</v>
      </c>
      <c r="H563" s="121">
        <v>72.099999999999994</v>
      </c>
      <c r="I563" s="175" t="s">
        <v>37</v>
      </c>
      <c r="J563" s="183" t="s">
        <v>541</v>
      </c>
      <c r="K563" s="328"/>
    </row>
    <row r="564" spans="1:11" s="36" customFormat="1" ht="24.75" customHeight="1">
      <c r="A564" s="279">
        <v>9</v>
      </c>
      <c r="B564" s="292" t="s">
        <v>545</v>
      </c>
      <c r="C564" s="281" t="s">
        <v>36</v>
      </c>
      <c r="D564" s="279" t="s">
        <v>20</v>
      </c>
      <c r="E564" s="279" t="s">
        <v>511</v>
      </c>
      <c r="F564" s="175"/>
      <c r="G564" s="121"/>
      <c r="H564" s="121"/>
      <c r="I564" s="175" t="s">
        <v>79</v>
      </c>
      <c r="J564" s="183" t="s">
        <v>540</v>
      </c>
      <c r="K564" s="295" t="s">
        <v>1294</v>
      </c>
    </row>
    <row r="565" spans="1:11" s="36" customFormat="1" ht="28.5" customHeight="1">
      <c r="A565" s="279"/>
      <c r="B565" s="292"/>
      <c r="C565" s="279"/>
      <c r="D565" s="279"/>
      <c r="E565" s="279"/>
      <c r="F565" s="175">
        <v>11.3</v>
      </c>
      <c r="G565" s="121">
        <v>2.9</v>
      </c>
      <c r="H565" s="121">
        <v>2.9</v>
      </c>
      <c r="I565" s="175" t="s">
        <v>37</v>
      </c>
      <c r="J565" s="183" t="s">
        <v>541</v>
      </c>
      <c r="K565" s="318"/>
    </row>
    <row r="566" spans="1:11" s="36" customFormat="1" ht="27.75" customHeight="1">
      <c r="A566" s="279">
        <v>10</v>
      </c>
      <c r="B566" s="292" t="s">
        <v>546</v>
      </c>
      <c r="C566" s="281" t="s">
        <v>36</v>
      </c>
      <c r="D566" s="279" t="s">
        <v>20</v>
      </c>
      <c r="E566" s="279" t="s">
        <v>511</v>
      </c>
      <c r="F566" s="175"/>
      <c r="G566" s="121"/>
      <c r="H566" s="121"/>
      <c r="I566" s="175" t="s">
        <v>79</v>
      </c>
      <c r="J566" s="183" t="s">
        <v>540</v>
      </c>
      <c r="K566" s="295" t="s">
        <v>1295</v>
      </c>
    </row>
    <row r="567" spans="1:11" s="36" customFormat="1" ht="28.5" customHeight="1">
      <c r="A567" s="279"/>
      <c r="B567" s="292"/>
      <c r="C567" s="281"/>
      <c r="D567" s="279"/>
      <c r="E567" s="279"/>
      <c r="F567" s="175">
        <v>10.6</v>
      </c>
      <c r="G567" s="121">
        <v>2.7</v>
      </c>
      <c r="H567" s="121">
        <v>2.7</v>
      </c>
      <c r="I567" s="175" t="s">
        <v>37</v>
      </c>
      <c r="J567" s="183" t="s">
        <v>541</v>
      </c>
      <c r="K567" s="318"/>
    </row>
    <row r="568" spans="1:11" s="36" customFormat="1" ht="0.75" customHeight="1">
      <c r="A568" s="279">
        <v>11</v>
      </c>
      <c r="B568" s="292" t="s">
        <v>547</v>
      </c>
      <c r="C568" s="281" t="s">
        <v>36</v>
      </c>
      <c r="D568" s="279" t="s">
        <v>20</v>
      </c>
      <c r="E568" s="279" t="s">
        <v>511</v>
      </c>
      <c r="F568" s="175"/>
      <c r="G568" s="121"/>
      <c r="H568" s="121"/>
      <c r="I568" s="175" t="s">
        <v>79</v>
      </c>
      <c r="J568" s="183" t="s">
        <v>540</v>
      </c>
      <c r="K568" s="295" t="s">
        <v>1296</v>
      </c>
    </row>
    <row r="569" spans="1:11" s="36" customFormat="1" ht="57" customHeight="1">
      <c r="A569" s="279"/>
      <c r="B569" s="292"/>
      <c r="C569" s="281"/>
      <c r="D569" s="279"/>
      <c r="E569" s="279"/>
      <c r="F569" s="175">
        <v>18.399999999999999</v>
      </c>
      <c r="G569" s="121">
        <v>4.7</v>
      </c>
      <c r="H569" s="121">
        <v>4.7</v>
      </c>
      <c r="I569" s="175" t="s">
        <v>37</v>
      </c>
      <c r="J569" s="183" t="s">
        <v>541</v>
      </c>
      <c r="K569" s="318"/>
    </row>
    <row r="570" spans="1:11" s="36" customFormat="1" ht="73.5" customHeight="1">
      <c r="A570" s="175">
        <v>14</v>
      </c>
      <c r="B570" s="104" t="s">
        <v>985</v>
      </c>
      <c r="C570" s="126" t="s">
        <v>84</v>
      </c>
      <c r="D570" s="212" t="s">
        <v>20</v>
      </c>
      <c r="E570" s="175" t="s">
        <v>511</v>
      </c>
      <c r="F570" s="175"/>
      <c r="G570" s="199">
        <v>116.3</v>
      </c>
      <c r="H570" s="199">
        <v>116.3</v>
      </c>
      <c r="I570" s="175" t="s">
        <v>37</v>
      </c>
      <c r="J570" s="183" t="s">
        <v>538</v>
      </c>
      <c r="K570" s="154" t="s">
        <v>1286</v>
      </c>
    </row>
    <row r="571" spans="1:11" s="36" customFormat="1" ht="55.15" customHeight="1">
      <c r="A571" s="175">
        <v>15</v>
      </c>
      <c r="B571" s="104" t="s">
        <v>548</v>
      </c>
      <c r="C571" s="126" t="s">
        <v>84</v>
      </c>
      <c r="D571" s="212" t="s">
        <v>20</v>
      </c>
      <c r="E571" s="175" t="s">
        <v>511</v>
      </c>
      <c r="F571" s="175"/>
      <c r="G571" s="199">
        <v>61.1</v>
      </c>
      <c r="H571" s="199">
        <v>61.1</v>
      </c>
      <c r="I571" s="175" t="s">
        <v>37</v>
      </c>
      <c r="J571" s="183" t="s">
        <v>538</v>
      </c>
      <c r="K571" s="154" t="s">
        <v>1287</v>
      </c>
    </row>
    <row r="572" spans="1:11" s="36" customFormat="1" ht="55.9" customHeight="1">
      <c r="A572" s="175">
        <v>16</v>
      </c>
      <c r="B572" s="104" t="s">
        <v>549</v>
      </c>
      <c r="C572" s="126" t="s">
        <v>84</v>
      </c>
      <c r="D572" s="212" t="s">
        <v>20</v>
      </c>
      <c r="E572" s="175" t="s">
        <v>511</v>
      </c>
      <c r="F572" s="175"/>
      <c r="G572" s="199">
        <v>45.3</v>
      </c>
      <c r="H572" s="199">
        <v>45.3</v>
      </c>
      <c r="I572" s="175" t="s">
        <v>37</v>
      </c>
      <c r="J572" s="183" t="s">
        <v>538</v>
      </c>
      <c r="K572" s="154" t="s">
        <v>1287</v>
      </c>
    </row>
    <row r="573" spans="1:11" s="36" customFormat="1" ht="74.45" customHeight="1">
      <c r="A573" s="175">
        <v>17</v>
      </c>
      <c r="B573" s="104" t="s">
        <v>550</v>
      </c>
      <c r="C573" s="126" t="s">
        <v>84</v>
      </c>
      <c r="D573" s="212" t="s">
        <v>20</v>
      </c>
      <c r="E573" s="175" t="s">
        <v>511</v>
      </c>
      <c r="F573" s="175"/>
      <c r="G573" s="199">
        <v>149.1</v>
      </c>
      <c r="H573" s="199">
        <v>149.1</v>
      </c>
      <c r="I573" s="175" t="s">
        <v>37</v>
      </c>
      <c r="J573" s="183" t="s">
        <v>538</v>
      </c>
      <c r="K573" s="154" t="s">
        <v>1287</v>
      </c>
    </row>
    <row r="574" spans="1:11" s="36" customFormat="1" ht="95.25" customHeight="1">
      <c r="A574" s="175">
        <v>18</v>
      </c>
      <c r="B574" s="104" t="s">
        <v>551</v>
      </c>
      <c r="C574" s="126" t="s">
        <v>84</v>
      </c>
      <c r="D574" s="212" t="s">
        <v>20</v>
      </c>
      <c r="E574" s="175" t="s">
        <v>511</v>
      </c>
      <c r="F574" s="175"/>
      <c r="G574" s="199">
        <v>159.80000000000001</v>
      </c>
      <c r="H574" s="199">
        <v>159.80000000000001</v>
      </c>
      <c r="I574" s="175" t="s">
        <v>37</v>
      </c>
      <c r="J574" s="183" t="s">
        <v>538</v>
      </c>
      <c r="K574" s="154" t="s">
        <v>1288</v>
      </c>
    </row>
    <row r="575" spans="1:11" s="36" customFormat="1" ht="38.25" customHeight="1">
      <c r="A575" s="175">
        <v>19</v>
      </c>
      <c r="B575" s="104" t="s">
        <v>552</v>
      </c>
      <c r="C575" s="126" t="s">
        <v>84</v>
      </c>
      <c r="D575" s="212" t="s">
        <v>20</v>
      </c>
      <c r="E575" s="175" t="s">
        <v>511</v>
      </c>
      <c r="F575" s="175"/>
      <c r="G575" s="199">
        <v>37.4</v>
      </c>
      <c r="H575" s="199">
        <v>37.4</v>
      </c>
      <c r="I575" s="175" t="s">
        <v>37</v>
      </c>
      <c r="J575" s="183" t="s">
        <v>538</v>
      </c>
      <c r="K575" s="154" t="s">
        <v>1289</v>
      </c>
    </row>
    <row r="576" spans="1:11" s="36" customFormat="1" ht="38.25" customHeight="1">
      <c r="A576" s="175">
        <v>20</v>
      </c>
      <c r="B576" s="104" t="s">
        <v>553</v>
      </c>
      <c r="C576" s="126" t="s">
        <v>84</v>
      </c>
      <c r="D576" s="212" t="s">
        <v>20</v>
      </c>
      <c r="E576" s="175" t="s">
        <v>511</v>
      </c>
      <c r="F576" s="175"/>
      <c r="G576" s="199">
        <v>27.2</v>
      </c>
      <c r="H576" s="199">
        <v>27.2</v>
      </c>
      <c r="I576" s="175" t="s">
        <v>37</v>
      </c>
      <c r="J576" s="183" t="s">
        <v>538</v>
      </c>
      <c r="K576" s="154" t="s">
        <v>1290</v>
      </c>
    </row>
    <row r="577" spans="1:11" s="36" customFormat="1" ht="36" customHeight="1">
      <c r="A577" s="175">
        <v>21</v>
      </c>
      <c r="B577" s="104" t="s">
        <v>817</v>
      </c>
      <c r="C577" s="126" t="s">
        <v>84</v>
      </c>
      <c r="D577" s="212" t="s">
        <v>20</v>
      </c>
      <c r="E577" s="175" t="s">
        <v>511</v>
      </c>
      <c r="F577" s="175"/>
      <c r="G577" s="199">
        <v>57.9</v>
      </c>
      <c r="H577" s="199">
        <v>57.9</v>
      </c>
      <c r="I577" s="175" t="s">
        <v>37</v>
      </c>
      <c r="J577" s="183" t="s">
        <v>538</v>
      </c>
      <c r="K577" s="154" t="s">
        <v>1289</v>
      </c>
    </row>
    <row r="578" spans="1:11" s="36" customFormat="1" ht="56.25" customHeight="1">
      <c r="A578" s="175">
        <v>22</v>
      </c>
      <c r="B578" s="104" t="s">
        <v>554</v>
      </c>
      <c r="C578" s="126" t="s">
        <v>84</v>
      </c>
      <c r="D578" s="212" t="s">
        <v>20</v>
      </c>
      <c r="E578" s="175" t="s">
        <v>511</v>
      </c>
      <c r="F578" s="175"/>
      <c r="G578" s="199">
        <v>88.8</v>
      </c>
      <c r="H578" s="199">
        <v>88.8</v>
      </c>
      <c r="I578" s="175" t="s">
        <v>37</v>
      </c>
      <c r="J578" s="183" t="s">
        <v>538</v>
      </c>
      <c r="K578" s="154" t="s">
        <v>1289</v>
      </c>
    </row>
    <row r="579" spans="1:11" s="36" customFormat="1" ht="36.75" customHeight="1">
      <c r="A579" s="175">
        <v>23</v>
      </c>
      <c r="B579" s="104" t="s">
        <v>555</v>
      </c>
      <c r="C579" s="126" t="s">
        <v>84</v>
      </c>
      <c r="D579" s="212" t="s">
        <v>20</v>
      </c>
      <c r="E579" s="175" t="s">
        <v>511</v>
      </c>
      <c r="F579" s="175"/>
      <c r="G579" s="199">
        <v>119.5</v>
      </c>
      <c r="H579" s="199">
        <v>119.5</v>
      </c>
      <c r="I579" s="175" t="s">
        <v>37</v>
      </c>
      <c r="J579" s="183" t="s">
        <v>538</v>
      </c>
      <c r="K579" s="154" t="s">
        <v>1292</v>
      </c>
    </row>
    <row r="580" spans="1:11" s="36" customFormat="1" ht="75" customHeight="1">
      <c r="A580" s="175">
        <v>24</v>
      </c>
      <c r="B580" s="155" t="s">
        <v>556</v>
      </c>
      <c r="C580" s="245" t="s">
        <v>84</v>
      </c>
      <c r="D580" s="212" t="s">
        <v>20</v>
      </c>
      <c r="E580" s="175" t="s">
        <v>511</v>
      </c>
      <c r="F580" s="175"/>
      <c r="G580" s="199">
        <v>130.30000000000001</v>
      </c>
      <c r="H580" s="199">
        <v>130.30000000000001</v>
      </c>
      <c r="I580" s="175" t="s">
        <v>79</v>
      </c>
      <c r="J580" s="183" t="s">
        <v>557</v>
      </c>
      <c r="K580" s="88" t="s">
        <v>1293</v>
      </c>
    </row>
    <row r="581" spans="1:11" s="36" customFormat="1" ht="52.5" customHeight="1">
      <c r="A581" s="175">
        <v>25</v>
      </c>
      <c r="B581" s="155" t="s">
        <v>558</v>
      </c>
      <c r="C581" s="245" t="s">
        <v>84</v>
      </c>
      <c r="D581" s="212" t="s">
        <v>20</v>
      </c>
      <c r="E581" s="175" t="s">
        <v>511</v>
      </c>
      <c r="F581" s="175"/>
      <c r="G581" s="199">
        <v>189</v>
      </c>
      <c r="H581" s="199">
        <v>160.30000000000001</v>
      </c>
      <c r="I581" s="175" t="s">
        <v>79</v>
      </c>
      <c r="J581" s="183" t="s">
        <v>557</v>
      </c>
      <c r="K581" s="154" t="s">
        <v>1291</v>
      </c>
    </row>
    <row r="582" spans="1:11" s="36" customFormat="1" ht="34.5" customHeight="1">
      <c r="A582" s="175">
        <v>26</v>
      </c>
      <c r="B582" s="104" t="s">
        <v>559</v>
      </c>
      <c r="C582" s="126" t="s">
        <v>84</v>
      </c>
      <c r="D582" s="212" t="s">
        <v>20</v>
      </c>
      <c r="E582" s="175" t="s">
        <v>511</v>
      </c>
      <c r="F582" s="175">
        <v>2587.4</v>
      </c>
      <c r="G582" s="121">
        <v>4384.8999999999996</v>
      </c>
      <c r="H582" s="121">
        <v>4384.8</v>
      </c>
      <c r="I582" s="175" t="s">
        <v>37</v>
      </c>
      <c r="J582" s="234" t="s">
        <v>820</v>
      </c>
      <c r="K582" s="105" t="s">
        <v>818</v>
      </c>
    </row>
    <row r="583" spans="1:11" s="36" customFormat="1" ht="34.5" customHeight="1">
      <c r="A583" s="175">
        <v>27</v>
      </c>
      <c r="B583" s="104" t="s">
        <v>560</v>
      </c>
      <c r="C583" s="126" t="s">
        <v>84</v>
      </c>
      <c r="D583" s="212" t="s">
        <v>20</v>
      </c>
      <c r="E583" s="175" t="s">
        <v>511</v>
      </c>
      <c r="F583" s="199">
        <v>449.1</v>
      </c>
      <c r="G583" s="121">
        <v>449.1</v>
      </c>
      <c r="H583" s="121">
        <v>449.1</v>
      </c>
      <c r="I583" s="175" t="s">
        <v>37</v>
      </c>
      <c r="J583" s="234" t="s">
        <v>561</v>
      </c>
      <c r="K583" s="88" t="s">
        <v>949</v>
      </c>
    </row>
    <row r="584" spans="1:11" s="36" customFormat="1" ht="52.5" customHeight="1">
      <c r="A584" s="175">
        <v>28</v>
      </c>
      <c r="B584" s="104" t="s">
        <v>562</v>
      </c>
      <c r="C584" s="126" t="s">
        <v>194</v>
      </c>
      <c r="D584" s="126" t="s">
        <v>20</v>
      </c>
      <c r="E584" s="175" t="s">
        <v>511</v>
      </c>
      <c r="F584" s="199">
        <v>4.7</v>
      </c>
      <c r="G584" s="121">
        <v>1.2</v>
      </c>
      <c r="H584" s="121">
        <v>1.2</v>
      </c>
      <c r="I584" s="175" t="s">
        <v>37</v>
      </c>
      <c r="J584" s="234" t="s">
        <v>561</v>
      </c>
      <c r="K584" s="105" t="s">
        <v>819</v>
      </c>
    </row>
    <row r="585" spans="1:11" s="2" customFormat="1" ht="18.75">
      <c r="A585" s="175"/>
      <c r="B585" s="89" t="s">
        <v>72</v>
      </c>
      <c r="C585" s="85"/>
      <c r="D585" s="85"/>
      <c r="E585" s="85"/>
      <c r="F585" s="124">
        <f>F586+F587</f>
        <v>5767.9</v>
      </c>
      <c r="G585" s="124">
        <f>G586+G587</f>
        <v>10365.599999999999</v>
      </c>
      <c r="H585" s="124">
        <f>H586+H587</f>
        <v>10336.5</v>
      </c>
      <c r="I585" s="175"/>
      <c r="J585" s="175"/>
      <c r="K585" s="43"/>
    </row>
    <row r="586" spans="1:11" s="4" customFormat="1" ht="18.75">
      <c r="A586" s="186"/>
      <c r="B586" s="89" t="s">
        <v>79</v>
      </c>
      <c r="C586" s="85"/>
      <c r="D586" s="85"/>
      <c r="E586" s="85"/>
      <c r="F586" s="124">
        <f>F554+F556+F558+F560+F552++F562+F564+F566+F568+F580+F581</f>
        <v>2457.8000000000002</v>
      </c>
      <c r="G586" s="124">
        <f>G554+G556+G558+G560+G552++G562+G564+G566+G568+G580+G581</f>
        <v>4277.5</v>
      </c>
      <c r="H586" s="124">
        <f>H554+H556+H558+H560+H552++H562+H564+H566+H568+H580+H581</f>
        <v>4248.6000000000004</v>
      </c>
      <c r="I586" s="175"/>
      <c r="J586" s="175"/>
      <c r="K586" s="43"/>
    </row>
    <row r="587" spans="1:11" s="4" customFormat="1" ht="18.75">
      <c r="A587" s="186"/>
      <c r="B587" s="89" t="s">
        <v>37</v>
      </c>
      <c r="C587" s="85"/>
      <c r="D587" s="85"/>
      <c r="E587" s="85"/>
      <c r="F587" s="124">
        <f>F555+F557+F559+F561+F553+F563+F565+F567+F569+F570+F571+F572+F573+F574+F575+F576+F577+F578+F579+F582+F584+F583</f>
        <v>3310.1</v>
      </c>
      <c r="G587" s="124">
        <f>G555+G557+G559+G561+G553+G563+G565+G567+G569+G570+G571+G572+G573+G574+G575+G576+G577+G578+G579+G582+G584+G583</f>
        <v>6088.0999999999995</v>
      </c>
      <c r="H587" s="124">
        <f>H555+H557+H559+H561+H553+H563+H565+H567+H569+H570+H571+H572+H573+H574+H575+H576+H577+H578+H579+H582+H584+H583</f>
        <v>6087.9000000000005</v>
      </c>
      <c r="I587" s="120"/>
      <c r="J587" s="175"/>
      <c r="K587" s="43"/>
    </row>
    <row r="588" spans="1:11" s="4" customFormat="1" ht="18.75">
      <c r="A588" s="186"/>
      <c r="B588" s="89" t="s">
        <v>563</v>
      </c>
      <c r="C588" s="85"/>
      <c r="D588" s="85"/>
      <c r="E588" s="85"/>
      <c r="F588" s="85"/>
      <c r="G588" s="85"/>
      <c r="H588" s="85"/>
      <c r="I588" s="85"/>
      <c r="J588" s="85"/>
      <c r="K588" s="43"/>
    </row>
    <row r="589" spans="1:11" s="4" customFormat="1" ht="18.75">
      <c r="A589" s="186"/>
      <c r="B589" s="89" t="s">
        <v>564</v>
      </c>
      <c r="C589" s="85"/>
      <c r="D589" s="85"/>
      <c r="E589" s="85"/>
      <c r="F589" s="85"/>
      <c r="G589" s="85"/>
      <c r="H589" s="85"/>
      <c r="I589" s="85"/>
      <c r="J589" s="182"/>
      <c r="K589" s="43"/>
    </row>
    <row r="590" spans="1:11" s="4" customFormat="1" ht="18.75">
      <c r="A590" s="186"/>
      <c r="B590" s="89" t="s">
        <v>15</v>
      </c>
      <c r="C590" s="85"/>
      <c r="D590" s="85"/>
      <c r="E590" s="85"/>
      <c r="F590" s="85"/>
      <c r="G590" s="85"/>
      <c r="H590" s="85"/>
      <c r="I590" s="85"/>
      <c r="J590" s="85"/>
      <c r="K590" s="43"/>
    </row>
    <row r="591" spans="1:11" s="37" customFormat="1" ht="75" customHeight="1">
      <c r="A591" s="175">
        <v>1</v>
      </c>
      <c r="B591" s="86" t="s">
        <v>565</v>
      </c>
      <c r="C591" s="261" t="s">
        <v>727</v>
      </c>
      <c r="D591" s="296" t="s">
        <v>1364</v>
      </c>
      <c r="E591" s="279" t="s">
        <v>65</v>
      </c>
      <c r="F591" s="199">
        <v>30</v>
      </c>
      <c r="G591" s="199">
        <v>30</v>
      </c>
      <c r="H591" s="199">
        <v>30</v>
      </c>
      <c r="I591" s="120"/>
      <c r="J591" s="120"/>
      <c r="K591" s="107" t="s">
        <v>902</v>
      </c>
    </row>
    <row r="592" spans="1:11" s="37" customFormat="1" ht="56.25" customHeight="1">
      <c r="A592" s="175"/>
      <c r="B592" s="86" t="s">
        <v>208</v>
      </c>
      <c r="C592" s="261" t="s">
        <v>727</v>
      </c>
      <c r="D592" s="297"/>
      <c r="E592" s="279"/>
      <c r="F592" s="199" t="s">
        <v>43</v>
      </c>
      <c r="G592" s="199">
        <v>20</v>
      </c>
      <c r="H592" s="199">
        <v>20</v>
      </c>
      <c r="I592" s="120"/>
      <c r="J592" s="120"/>
      <c r="K592" s="107" t="s">
        <v>903</v>
      </c>
    </row>
    <row r="593" spans="1:11" s="37" customFormat="1" ht="57.75" customHeight="1">
      <c r="A593" s="175"/>
      <c r="B593" s="86" t="s">
        <v>209</v>
      </c>
      <c r="C593" s="261" t="s">
        <v>727</v>
      </c>
      <c r="D593" s="298"/>
      <c r="E593" s="279"/>
      <c r="F593" s="199" t="s">
        <v>43</v>
      </c>
      <c r="G593" s="199">
        <v>30</v>
      </c>
      <c r="H593" s="199">
        <v>30</v>
      </c>
      <c r="I593" s="120"/>
      <c r="J593" s="120"/>
      <c r="K593" s="107" t="s">
        <v>904</v>
      </c>
    </row>
    <row r="594" spans="1:11" s="37" customFormat="1" ht="18.75" customHeight="1">
      <c r="A594" s="183" t="s">
        <v>56</v>
      </c>
      <c r="B594" s="86" t="s">
        <v>566</v>
      </c>
      <c r="C594" s="267"/>
      <c r="D594" s="296" t="s">
        <v>1364</v>
      </c>
      <c r="E594" s="279" t="s">
        <v>65</v>
      </c>
      <c r="F594" s="175"/>
      <c r="G594" s="175"/>
      <c r="H594" s="175"/>
      <c r="I594" s="120"/>
      <c r="J594" s="120"/>
      <c r="K594" s="156"/>
    </row>
    <row r="595" spans="1:11" s="37" customFormat="1" ht="110.25" customHeight="1">
      <c r="A595" s="183"/>
      <c r="B595" s="86" t="s">
        <v>567</v>
      </c>
      <c r="C595" s="261" t="s">
        <v>727</v>
      </c>
      <c r="D595" s="297"/>
      <c r="E595" s="279"/>
      <c r="F595" s="199">
        <v>88</v>
      </c>
      <c r="G595" s="199">
        <v>90</v>
      </c>
      <c r="H595" s="199">
        <v>90</v>
      </c>
      <c r="I595" s="120"/>
      <c r="J595" s="120"/>
      <c r="K595" s="107" t="s">
        <v>1177</v>
      </c>
    </row>
    <row r="596" spans="1:11" s="37" customFormat="1" ht="114.75" customHeight="1">
      <c r="A596" s="183"/>
      <c r="B596" s="86" t="s">
        <v>568</v>
      </c>
      <c r="C596" s="261" t="s">
        <v>727</v>
      </c>
      <c r="D596" s="297"/>
      <c r="E596" s="279"/>
      <c r="F596" s="199">
        <v>80</v>
      </c>
      <c r="G596" s="199">
        <v>86</v>
      </c>
      <c r="H596" s="199">
        <v>86</v>
      </c>
      <c r="I596" s="120"/>
      <c r="J596" s="120"/>
      <c r="K596" s="107" t="s">
        <v>1402</v>
      </c>
    </row>
    <row r="597" spans="1:11" s="37" customFormat="1" ht="18.75" customHeight="1">
      <c r="A597" s="183"/>
      <c r="B597" s="86" t="s">
        <v>569</v>
      </c>
      <c r="C597" s="263"/>
      <c r="D597" s="297"/>
      <c r="E597" s="279"/>
      <c r="F597" s="199"/>
      <c r="G597" s="199"/>
      <c r="H597" s="199"/>
      <c r="I597" s="120"/>
      <c r="J597" s="120"/>
      <c r="K597" s="106"/>
    </row>
    <row r="598" spans="1:11" s="37" customFormat="1" ht="18.75" customHeight="1">
      <c r="A598" s="183"/>
      <c r="B598" s="86" t="s">
        <v>208</v>
      </c>
      <c r="C598" s="263"/>
      <c r="D598" s="297"/>
      <c r="E598" s="279"/>
      <c r="F598" s="199"/>
      <c r="G598" s="199"/>
      <c r="H598" s="199"/>
      <c r="I598" s="120"/>
      <c r="J598" s="120"/>
      <c r="K598" s="106"/>
    </row>
    <row r="599" spans="1:11" s="37" customFormat="1" ht="93.75">
      <c r="A599" s="183"/>
      <c r="B599" s="86" t="s">
        <v>567</v>
      </c>
      <c r="C599" s="261" t="s">
        <v>727</v>
      </c>
      <c r="D599" s="297"/>
      <c r="E599" s="279"/>
      <c r="F599" s="199" t="s">
        <v>43</v>
      </c>
      <c r="G599" s="199">
        <v>87.5</v>
      </c>
      <c r="H599" s="199">
        <v>87.5</v>
      </c>
      <c r="I599" s="120"/>
      <c r="J599" s="120"/>
      <c r="K599" s="107" t="s">
        <v>931</v>
      </c>
    </row>
    <row r="600" spans="1:11" s="37" customFormat="1" ht="93.75">
      <c r="A600" s="183"/>
      <c r="B600" s="86" t="s">
        <v>568</v>
      </c>
      <c r="C600" s="261" t="s">
        <v>727</v>
      </c>
      <c r="D600" s="297"/>
      <c r="E600" s="279"/>
      <c r="F600" s="199" t="s">
        <v>43</v>
      </c>
      <c r="G600" s="199">
        <v>79</v>
      </c>
      <c r="H600" s="199">
        <v>79</v>
      </c>
      <c r="I600" s="120"/>
      <c r="J600" s="120"/>
      <c r="K600" s="107" t="s">
        <v>932</v>
      </c>
    </row>
    <row r="601" spans="1:11" s="37" customFormat="1" ht="18.75" customHeight="1">
      <c r="A601" s="183"/>
      <c r="B601" s="86" t="s">
        <v>209</v>
      </c>
      <c r="C601" s="263"/>
      <c r="D601" s="297"/>
      <c r="E601" s="279"/>
      <c r="F601" s="199"/>
      <c r="G601" s="199"/>
      <c r="H601" s="199"/>
      <c r="I601" s="120"/>
      <c r="J601" s="120"/>
      <c r="K601" s="106"/>
    </row>
    <row r="602" spans="1:11" s="37" customFormat="1" ht="113.25" customHeight="1">
      <c r="A602" s="183"/>
      <c r="B602" s="86" t="s">
        <v>567</v>
      </c>
      <c r="C602" s="261" t="s">
        <v>727</v>
      </c>
      <c r="D602" s="297"/>
      <c r="E602" s="279"/>
      <c r="F602" s="199" t="s">
        <v>43</v>
      </c>
      <c r="G602" s="199">
        <v>88.5</v>
      </c>
      <c r="H602" s="199">
        <v>88.5</v>
      </c>
      <c r="I602" s="120"/>
      <c r="J602" s="120"/>
      <c r="K602" s="107" t="s">
        <v>933</v>
      </c>
    </row>
    <row r="603" spans="1:11" s="37" customFormat="1" ht="114" customHeight="1">
      <c r="A603" s="183"/>
      <c r="B603" s="86" t="s">
        <v>568</v>
      </c>
      <c r="C603" s="261" t="s">
        <v>727</v>
      </c>
      <c r="D603" s="298"/>
      <c r="E603" s="279"/>
      <c r="F603" s="199" t="s">
        <v>43</v>
      </c>
      <c r="G603" s="199">
        <v>80</v>
      </c>
      <c r="H603" s="199">
        <v>80</v>
      </c>
      <c r="I603" s="120"/>
      <c r="J603" s="120"/>
      <c r="K603" s="88" t="s">
        <v>1403</v>
      </c>
    </row>
    <row r="604" spans="1:11" s="4" customFormat="1" ht="18.75" customHeight="1">
      <c r="A604" s="183" t="s">
        <v>35</v>
      </c>
      <c r="B604" s="114" t="s">
        <v>1365</v>
      </c>
      <c r="C604" s="120"/>
      <c r="D604" s="296" t="s">
        <v>1364</v>
      </c>
      <c r="E604" s="281" t="s">
        <v>259</v>
      </c>
      <c r="F604" s="175"/>
      <c r="G604" s="175"/>
      <c r="H604" s="175"/>
      <c r="I604" s="120"/>
      <c r="J604" s="120"/>
      <c r="K604" s="106"/>
    </row>
    <row r="605" spans="1:11" s="37" customFormat="1" ht="87.75">
      <c r="A605" s="183"/>
      <c r="B605" s="96" t="s">
        <v>570</v>
      </c>
      <c r="C605" s="253" t="s">
        <v>727</v>
      </c>
      <c r="D605" s="297"/>
      <c r="E605" s="279"/>
      <c r="F605" s="199">
        <v>27</v>
      </c>
      <c r="G605" s="199">
        <v>22.8</v>
      </c>
      <c r="H605" s="199">
        <v>23.8</v>
      </c>
      <c r="I605" s="120"/>
      <c r="J605" s="120"/>
      <c r="K605" s="107" t="s">
        <v>950</v>
      </c>
    </row>
    <row r="606" spans="1:11" s="37" customFormat="1" ht="77.25" customHeight="1">
      <c r="A606" s="183"/>
      <c r="B606" s="96" t="s">
        <v>568</v>
      </c>
      <c r="C606" s="253" t="s">
        <v>727</v>
      </c>
      <c r="D606" s="298"/>
      <c r="E606" s="279"/>
      <c r="F606" s="175">
        <v>11.2</v>
      </c>
      <c r="G606" s="175">
        <v>5.0999999999999996</v>
      </c>
      <c r="H606" s="175">
        <v>5.7</v>
      </c>
      <c r="I606" s="120"/>
      <c r="J606" s="120"/>
      <c r="K606" s="107" t="s">
        <v>984</v>
      </c>
    </row>
    <row r="607" spans="1:11" s="37" customFormat="1" ht="37.5">
      <c r="A607" s="183" t="s">
        <v>98</v>
      </c>
      <c r="B607" s="86" t="s">
        <v>571</v>
      </c>
      <c r="C607" s="120"/>
      <c r="D607" s="296" t="s">
        <v>1364</v>
      </c>
      <c r="E607" s="279" t="s">
        <v>65</v>
      </c>
      <c r="F607" s="175"/>
      <c r="G607" s="175"/>
      <c r="H607" s="175"/>
      <c r="I607" s="120"/>
      <c r="J607" s="120"/>
      <c r="K607" s="106"/>
    </row>
    <row r="608" spans="1:11" s="37" customFormat="1" ht="75">
      <c r="A608" s="183"/>
      <c r="B608" s="96" t="s">
        <v>572</v>
      </c>
      <c r="C608" s="253" t="s">
        <v>1363</v>
      </c>
      <c r="D608" s="297"/>
      <c r="E608" s="279"/>
      <c r="F608" s="199">
        <v>10</v>
      </c>
      <c r="G608" s="199">
        <v>10</v>
      </c>
      <c r="H608" s="199">
        <v>12.5</v>
      </c>
      <c r="I608" s="120"/>
      <c r="J608" s="120"/>
      <c r="K608" s="107" t="s">
        <v>934</v>
      </c>
    </row>
    <row r="609" spans="1:11" s="37" customFormat="1" ht="111" customHeight="1">
      <c r="A609" s="183"/>
      <c r="B609" s="96" t="s">
        <v>573</v>
      </c>
      <c r="C609" s="253" t="s">
        <v>1363</v>
      </c>
      <c r="D609" s="298"/>
      <c r="E609" s="279"/>
      <c r="F609" s="199">
        <v>70</v>
      </c>
      <c r="G609" s="199">
        <v>70</v>
      </c>
      <c r="H609" s="199">
        <v>73.3</v>
      </c>
      <c r="I609" s="120"/>
      <c r="J609" s="120"/>
      <c r="K609" s="107" t="s">
        <v>1170</v>
      </c>
    </row>
    <row r="610" spans="1:11" s="37" customFormat="1" ht="38.25" customHeight="1">
      <c r="A610" s="183" t="s">
        <v>40</v>
      </c>
      <c r="B610" s="86" t="s">
        <v>574</v>
      </c>
      <c r="C610" s="120"/>
      <c r="D610" s="296" t="s">
        <v>1364</v>
      </c>
      <c r="E610" s="279" t="s">
        <v>65</v>
      </c>
      <c r="F610" s="175"/>
      <c r="G610" s="175"/>
      <c r="H610" s="175"/>
      <c r="I610" s="120"/>
      <c r="J610" s="120"/>
      <c r="K610" s="157"/>
    </row>
    <row r="611" spans="1:11" s="37" customFormat="1" ht="72" customHeight="1">
      <c r="A611" s="183"/>
      <c r="B611" s="96" t="s">
        <v>572</v>
      </c>
      <c r="C611" s="253" t="s">
        <v>727</v>
      </c>
      <c r="D611" s="297"/>
      <c r="E611" s="279"/>
      <c r="F611" s="175">
        <v>1.1000000000000001</v>
      </c>
      <c r="G611" s="175">
        <v>1.1000000000000001</v>
      </c>
      <c r="H611" s="175">
        <v>1.3</v>
      </c>
      <c r="I611" s="120"/>
      <c r="J611" s="120"/>
      <c r="K611" s="149" t="s">
        <v>935</v>
      </c>
    </row>
    <row r="612" spans="1:11" s="37" customFormat="1" ht="128.25" customHeight="1">
      <c r="A612" s="183"/>
      <c r="B612" s="96" t="s">
        <v>573</v>
      </c>
      <c r="C612" s="253" t="s">
        <v>727</v>
      </c>
      <c r="D612" s="297"/>
      <c r="E612" s="279"/>
      <c r="F612" s="175">
        <v>1.5</v>
      </c>
      <c r="G612" s="175">
        <v>1.5</v>
      </c>
      <c r="H612" s="175">
        <v>1.5</v>
      </c>
      <c r="I612" s="120"/>
      <c r="J612" s="120"/>
      <c r="K612" s="149" t="s">
        <v>1169</v>
      </c>
    </row>
    <row r="613" spans="1:11" s="37" customFormat="1" ht="19.5" customHeight="1">
      <c r="A613" s="183"/>
      <c r="B613" s="86" t="s">
        <v>569</v>
      </c>
      <c r="C613" s="114"/>
      <c r="D613" s="297"/>
      <c r="E613" s="279"/>
      <c r="F613" s="175"/>
      <c r="G613" s="175"/>
      <c r="H613" s="175"/>
      <c r="I613" s="120"/>
      <c r="J613" s="120"/>
      <c r="K613" s="43"/>
    </row>
    <row r="614" spans="1:11" s="37" customFormat="1" ht="19.5" customHeight="1">
      <c r="A614" s="183"/>
      <c r="B614" s="86" t="s">
        <v>208</v>
      </c>
      <c r="C614" s="114"/>
      <c r="D614" s="297"/>
      <c r="E614" s="279"/>
      <c r="F614" s="175"/>
      <c r="G614" s="175"/>
      <c r="H614" s="175"/>
      <c r="I614" s="120"/>
      <c r="J614" s="120"/>
      <c r="K614" s="43"/>
    </row>
    <row r="615" spans="1:11" s="36" customFormat="1" ht="74.25" customHeight="1">
      <c r="A615" s="183"/>
      <c r="B615" s="96" t="s">
        <v>572</v>
      </c>
      <c r="C615" s="253" t="s">
        <v>727</v>
      </c>
      <c r="D615" s="297"/>
      <c r="E615" s="279"/>
      <c r="F615" s="175" t="s">
        <v>43</v>
      </c>
      <c r="G615" s="175">
        <v>1.9</v>
      </c>
      <c r="H615" s="175">
        <v>1.9</v>
      </c>
      <c r="I615" s="120"/>
      <c r="J615" s="120"/>
      <c r="K615" s="107" t="s">
        <v>936</v>
      </c>
    </row>
    <row r="616" spans="1:11" s="36" customFormat="1" ht="54.75" customHeight="1">
      <c r="A616" s="183"/>
      <c r="B616" s="96" t="s">
        <v>573</v>
      </c>
      <c r="C616" s="253" t="s">
        <v>727</v>
      </c>
      <c r="D616" s="297"/>
      <c r="E616" s="279"/>
      <c r="F616" s="175" t="s">
        <v>43</v>
      </c>
      <c r="G616" s="175">
        <v>1.1000000000000001</v>
      </c>
      <c r="H616" s="175">
        <v>1.1000000000000001</v>
      </c>
      <c r="I616" s="120"/>
      <c r="J616" s="120"/>
      <c r="K616" s="107" t="s">
        <v>900</v>
      </c>
    </row>
    <row r="617" spans="1:11" s="36" customFormat="1" ht="19.5" customHeight="1">
      <c r="A617" s="183"/>
      <c r="B617" s="86" t="s">
        <v>209</v>
      </c>
      <c r="C617" s="114"/>
      <c r="D617" s="297"/>
      <c r="E617" s="279"/>
      <c r="F617" s="175"/>
      <c r="G617" s="175"/>
      <c r="H617" s="175"/>
      <c r="I617" s="120"/>
      <c r="J617" s="120"/>
      <c r="K617" s="43"/>
    </row>
    <row r="618" spans="1:11" s="36" customFormat="1" ht="75">
      <c r="A618" s="183"/>
      <c r="B618" s="96" t="s">
        <v>572</v>
      </c>
      <c r="C618" s="253" t="s">
        <v>727</v>
      </c>
      <c r="D618" s="297"/>
      <c r="E618" s="279"/>
      <c r="F618" s="175" t="s">
        <v>43</v>
      </c>
      <c r="G618" s="175">
        <v>0.6</v>
      </c>
      <c r="H618" s="175">
        <v>0.7</v>
      </c>
      <c r="I618" s="120"/>
      <c r="J618" s="120"/>
      <c r="K618" s="107" t="s">
        <v>937</v>
      </c>
    </row>
    <row r="619" spans="1:11" s="36" customFormat="1" ht="54.75" customHeight="1">
      <c r="A619" s="183"/>
      <c r="B619" s="96" t="s">
        <v>573</v>
      </c>
      <c r="C619" s="253" t="s">
        <v>727</v>
      </c>
      <c r="D619" s="298"/>
      <c r="E619" s="279"/>
      <c r="F619" s="175" t="s">
        <v>43</v>
      </c>
      <c r="G619" s="175">
        <v>1.8</v>
      </c>
      <c r="H619" s="175">
        <v>1.8</v>
      </c>
      <c r="I619" s="120"/>
      <c r="J619" s="120"/>
      <c r="K619" s="107" t="s">
        <v>901</v>
      </c>
    </row>
    <row r="620" spans="1:11" s="2" customFormat="1" ht="18" customHeight="1">
      <c r="A620" s="175"/>
      <c r="B620" s="89" t="s">
        <v>18</v>
      </c>
      <c r="C620" s="85"/>
      <c r="D620" s="85"/>
      <c r="E620" s="85"/>
      <c r="F620" s="85"/>
      <c r="G620" s="85"/>
      <c r="H620" s="85"/>
      <c r="I620" s="85"/>
      <c r="J620" s="85"/>
      <c r="K620" s="106"/>
    </row>
    <row r="621" spans="1:11" s="36" customFormat="1" ht="24" customHeight="1">
      <c r="A621" s="279">
        <v>4</v>
      </c>
      <c r="B621" s="292" t="s">
        <v>576</v>
      </c>
      <c r="C621" s="314" t="s">
        <v>36</v>
      </c>
      <c r="D621" s="314" t="s">
        <v>20</v>
      </c>
      <c r="E621" s="314" t="s">
        <v>65</v>
      </c>
      <c r="F621" s="212"/>
      <c r="G621" s="160"/>
      <c r="H621" s="160"/>
      <c r="I621" s="212" t="s">
        <v>79</v>
      </c>
      <c r="J621" s="135"/>
      <c r="K621" s="295" t="s">
        <v>938</v>
      </c>
    </row>
    <row r="622" spans="1:11" s="36" customFormat="1" ht="28.5" customHeight="1">
      <c r="A622" s="279"/>
      <c r="B622" s="292"/>
      <c r="C622" s="314"/>
      <c r="D622" s="314"/>
      <c r="E622" s="314"/>
      <c r="F622" s="212"/>
      <c r="G622" s="160">
        <v>73.400000000000006</v>
      </c>
      <c r="H622" s="160">
        <v>73.400000000000006</v>
      </c>
      <c r="I622" s="212" t="s">
        <v>37</v>
      </c>
      <c r="J622" s="135" t="s">
        <v>577</v>
      </c>
      <c r="K622" s="295"/>
    </row>
    <row r="623" spans="1:11" s="36" customFormat="1" ht="93.75">
      <c r="A623" s="175">
        <v>6</v>
      </c>
      <c r="B623" s="104" t="s">
        <v>578</v>
      </c>
      <c r="C623" s="212" t="s">
        <v>36</v>
      </c>
      <c r="D623" s="212" t="s">
        <v>20</v>
      </c>
      <c r="E623" s="212" t="s">
        <v>65</v>
      </c>
      <c r="F623" s="212"/>
      <c r="G623" s="160">
        <v>403.4</v>
      </c>
      <c r="H623" s="160">
        <v>403.4</v>
      </c>
      <c r="I623" s="212" t="s">
        <v>79</v>
      </c>
      <c r="J623" s="135" t="s">
        <v>575</v>
      </c>
      <c r="K623" s="88" t="s">
        <v>897</v>
      </c>
    </row>
    <row r="624" spans="1:11" s="36" customFormat="1" ht="36.75" customHeight="1">
      <c r="A624" s="175">
        <v>12</v>
      </c>
      <c r="B624" s="104" t="s">
        <v>579</v>
      </c>
      <c r="C624" s="212" t="s">
        <v>36</v>
      </c>
      <c r="D624" s="212" t="s">
        <v>20</v>
      </c>
      <c r="E624" s="212" t="s">
        <v>65</v>
      </c>
      <c r="F624" s="212"/>
      <c r="G624" s="160">
        <v>30.95</v>
      </c>
      <c r="H624" s="160">
        <v>30.95</v>
      </c>
      <c r="I624" s="175" t="s">
        <v>37</v>
      </c>
      <c r="J624" s="135" t="s">
        <v>580</v>
      </c>
      <c r="K624" s="107" t="s">
        <v>939</v>
      </c>
    </row>
    <row r="625" spans="1:11" s="36" customFormat="1" ht="95.25" customHeight="1">
      <c r="A625" s="279">
        <v>14</v>
      </c>
      <c r="B625" s="292" t="s">
        <v>581</v>
      </c>
      <c r="C625" s="314" t="s">
        <v>36</v>
      </c>
      <c r="D625" s="314" t="s">
        <v>20</v>
      </c>
      <c r="E625" s="314" t="s">
        <v>65</v>
      </c>
      <c r="F625" s="212"/>
      <c r="G625" s="121">
        <v>146.69999999999999</v>
      </c>
      <c r="H625" s="121">
        <v>146.69999999999999</v>
      </c>
      <c r="I625" s="175" t="s">
        <v>79</v>
      </c>
      <c r="J625" s="135" t="s">
        <v>582</v>
      </c>
      <c r="K625" s="295" t="s">
        <v>898</v>
      </c>
    </row>
    <row r="626" spans="1:11" s="39" customFormat="1" ht="51.75" hidden="1" customHeight="1">
      <c r="A626" s="279"/>
      <c r="B626" s="292"/>
      <c r="C626" s="314"/>
      <c r="D626" s="314"/>
      <c r="E626" s="314"/>
      <c r="F626" s="212"/>
      <c r="G626" s="121"/>
      <c r="H626" s="121"/>
      <c r="I626" s="175" t="s">
        <v>37</v>
      </c>
      <c r="J626" s="135"/>
      <c r="K626" s="295"/>
    </row>
    <row r="627" spans="1:11" s="39" customFormat="1" ht="18.75" customHeight="1">
      <c r="A627" s="279">
        <v>17</v>
      </c>
      <c r="B627" s="292" t="s">
        <v>584</v>
      </c>
      <c r="C627" s="314" t="s">
        <v>36</v>
      </c>
      <c r="D627" s="314" t="s">
        <v>20</v>
      </c>
      <c r="E627" s="314" t="s">
        <v>65</v>
      </c>
      <c r="F627" s="212"/>
      <c r="G627" s="121">
        <v>1862.6</v>
      </c>
      <c r="H627" s="121">
        <v>1862.6</v>
      </c>
      <c r="I627" s="175" t="s">
        <v>79</v>
      </c>
      <c r="J627" s="135" t="s">
        <v>582</v>
      </c>
      <c r="K627" s="295" t="s">
        <v>940</v>
      </c>
    </row>
    <row r="628" spans="1:11" s="38" customFormat="1" ht="18.75" customHeight="1">
      <c r="A628" s="279"/>
      <c r="B628" s="292"/>
      <c r="C628" s="314"/>
      <c r="D628" s="314"/>
      <c r="E628" s="314"/>
      <c r="F628" s="212"/>
      <c r="G628" s="121"/>
      <c r="H628" s="121"/>
      <c r="I628" s="175" t="s">
        <v>37</v>
      </c>
      <c r="J628" s="135"/>
      <c r="K628" s="295"/>
    </row>
    <row r="629" spans="1:11" s="38" customFormat="1" ht="18" customHeight="1">
      <c r="A629" s="279">
        <v>18</v>
      </c>
      <c r="B629" s="292" t="s">
        <v>585</v>
      </c>
      <c r="C629" s="314" t="s">
        <v>36</v>
      </c>
      <c r="D629" s="314" t="s">
        <v>20</v>
      </c>
      <c r="E629" s="314" t="s">
        <v>65</v>
      </c>
      <c r="F629" s="212"/>
      <c r="G629" s="236"/>
      <c r="H629" s="236"/>
      <c r="I629" s="175" t="s">
        <v>79</v>
      </c>
      <c r="J629" s="135"/>
      <c r="K629" s="295" t="s">
        <v>941</v>
      </c>
    </row>
    <row r="630" spans="1:11" s="38" customFormat="1" ht="21" customHeight="1">
      <c r="A630" s="279"/>
      <c r="B630" s="292"/>
      <c r="C630" s="314"/>
      <c r="D630" s="314"/>
      <c r="E630" s="314"/>
      <c r="F630" s="212"/>
      <c r="G630" s="236">
        <v>24.5</v>
      </c>
      <c r="H630" s="236">
        <v>24.5</v>
      </c>
      <c r="I630" s="175" t="s">
        <v>37</v>
      </c>
      <c r="J630" s="135" t="s">
        <v>583</v>
      </c>
      <c r="K630" s="295"/>
    </row>
    <row r="631" spans="1:11" s="38" customFormat="1" ht="55.5" customHeight="1">
      <c r="A631" s="175">
        <v>19</v>
      </c>
      <c r="B631" s="97" t="s">
        <v>586</v>
      </c>
      <c r="C631" s="212" t="s">
        <v>36</v>
      </c>
      <c r="D631" s="212" t="s">
        <v>20</v>
      </c>
      <c r="E631" s="212" t="s">
        <v>65</v>
      </c>
      <c r="F631" s="212"/>
      <c r="G631" s="121">
        <v>21</v>
      </c>
      <c r="H631" s="121">
        <v>21</v>
      </c>
      <c r="I631" s="175" t="s">
        <v>37</v>
      </c>
      <c r="J631" s="135" t="s">
        <v>587</v>
      </c>
      <c r="K631" s="107" t="s">
        <v>942</v>
      </c>
    </row>
    <row r="632" spans="1:11" s="38" customFormat="1" ht="54.75" customHeight="1">
      <c r="A632" s="175">
        <v>20</v>
      </c>
      <c r="B632" s="104" t="s">
        <v>588</v>
      </c>
      <c r="C632" s="212" t="s">
        <v>36</v>
      </c>
      <c r="D632" s="212" t="s">
        <v>20</v>
      </c>
      <c r="E632" s="212" t="s">
        <v>65</v>
      </c>
      <c r="F632" s="212"/>
      <c r="G632" s="121">
        <v>1.9</v>
      </c>
      <c r="H632" s="121">
        <v>1.9</v>
      </c>
      <c r="I632" s="175" t="s">
        <v>37</v>
      </c>
      <c r="J632" s="135" t="s">
        <v>589</v>
      </c>
      <c r="K632" s="88" t="s">
        <v>943</v>
      </c>
    </row>
    <row r="633" spans="1:11" s="38" customFormat="1" ht="72.75" customHeight="1">
      <c r="A633" s="175">
        <v>21</v>
      </c>
      <c r="B633" s="104" t="s">
        <v>590</v>
      </c>
      <c r="C633" s="212" t="s">
        <v>36</v>
      </c>
      <c r="D633" s="212" t="s">
        <v>20</v>
      </c>
      <c r="E633" s="212" t="s">
        <v>65</v>
      </c>
      <c r="F633" s="212"/>
      <c r="G633" s="121">
        <v>14.8</v>
      </c>
      <c r="H633" s="121">
        <v>14.8</v>
      </c>
      <c r="I633" s="175" t="s">
        <v>37</v>
      </c>
      <c r="J633" s="135" t="s">
        <v>589</v>
      </c>
      <c r="K633" s="88" t="s">
        <v>944</v>
      </c>
    </row>
    <row r="634" spans="1:11" s="38" customFormat="1" ht="40.5" customHeight="1">
      <c r="A634" s="175">
        <v>22</v>
      </c>
      <c r="B634" s="104" t="s">
        <v>591</v>
      </c>
      <c r="C634" s="212" t="s">
        <v>36</v>
      </c>
      <c r="D634" s="212" t="s">
        <v>20</v>
      </c>
      <c r="E634" s="212" t="s">
        <v>65</v>
      </c>
      <c r="F634" s="212"/>
      <c r="G634" s="121">
        <v>43.9</v>
      </c>
      <c r="H634" s="121">
        <v>43.9</v>
      </c>
      <c r="I634" s="175" t="s">
        <v>37</v>
      </c>
      <c r="J634" s="135" t="s">
        <v>589</v>
      </c>
      <c r="K634" s="88" t="s">
        <v>946</v>
      </c>
    </row>
    <row r="635" spans="1:11" s="38" customFormat="1" ht="33.75" customHeight="1">
      <c r="A635" s="175">
        <v>23</v>
      </c>
      <c r="B635" s="104" t="s">
        <v>592</v>
      </c>
      <c r="C635" s="212" t="s">
        <v>36</v>
      </c>
      <c r="D635" s="212" t="s">
        <v>20</v>
      </c>
      <c r="E635" s="212" t="s">
        <v>65</v>
      </c>
      <c r="F635" s="212"/>
      <c r="G635" s="121">
        <v>27.8</v>
      </c>
      <c r="H635" s="121">
        <v>27.8</v>
      </c>
      <c r="I635" s="175" t="s">
        <v>37</v>
      </c>
      <c r="J635" s="135" t="s">
        <v>589</v>
      </c>
      <c r="K635" s="88" t="s">
        <v>947</v>
      </c>
    </row>
    <row r="636" spans="1:11" s="38" customFormat="1" ht="36.75" customHeight="1">
      <c r="A636" s="175">
        <v>24</v>
      </c>
      <c r="B636" s="97" t="s">
        <v>593</v>
      </c>
      <c r="C636" s="212" t="s">
        <v>36</v>
      </c>
      <c r="D636" s="212" t="s">
        <v>20</v>
      </c>
      <c r="E636" s="212" t="s">
        <v>65</v>
      </c>
      <c r="F636" s="212"/>
      <c r="G636" s="121">
        <v>29.969000000000001</v>
      </c>
      <c r="H636" s="121">
        <v>29.969000000000001</v>
      </c>
      <c r="I636" s="126" t="s">
        <v>37</v>
      </c>
      <c r="J636" s="135" t="s">
        <v>589</v>
      </c>
      <c r="K636" s="88" t="s">
        <v>945</v>
      </c>
    </row>
    <row r="637" spans="1:11" s="38" customFormat="1" ht="74.25" customHeight="1">
      <c r="A637" s="175">
        <v>25</v>
      </c>
      <c r="B637" s="86" t="s">
        <v>594</v>
      </c>
      <c r="C637" s="212" t="s">
        <v>36</v>
      </c>
      <c r="D637" s="212" t="s">
        <v>20</v>
      </c>
      <c r="E637" s="212" t="s">
        <v>65</v>
      </c>
      <c r="F637" s="212"/>
      <c r="G637" s="121">
        <v>100</v>
      </c>
      <c r="H637" s="121">
        <v>100</v>
      </c>
      <c r="I637" s="175" t="s">
        <v>37</v>
      </c>
      <c r="J637" s="135" t="s">
        <v>589</v>
      </c>
      <c r="K637" s="107" t="s">
        <v>948</v>
      </c>
    </row>
    <row r="638" spans="1:11" s="38" customFormat="1" ht="38.25" customHeight="1">
      <c r="A638" s="175">
        <v>26</v>
      </c>
      <c r="B638" s="104" t="s">
        <v>595</v>
      </c>
      <c r="C638" s="212" t="s">
        <v>36</v>
      </c>
      <c r="D638" s="212" t="s">
        <v>20</v>
      </c>
      <c r="E638" s="212" t="s">
        <v>65</v>
      </c>
      <c r="F638" s="212"/>
      <c r="G638" s="236">
        <v>257.7</v>
      </c>
      <c r="H638" s="236">
        <v>257.7</v>
      </c>
      <c r="I638" s="175" t="s">
        <v>37</v>
      </c>
      <c r="J638" s="135" t="s">
        <v>589</v>
      </c>
      <c r="K638" s="107" t="s">
        <v>899</v>
      </c>
    </row>
    <row r="639" spans="1:11" s="38" customFormat="1" ht="91.5" customHeight="1">
      <c r="A639" s="175">
        <v>27</v>
      </c>
      <c r="B639" s="104" t="s">
        <v>765</v>
      </c>
      <c r="C639" s="212" t="s">
        <v>36</v>
      </c>
      <c r="D639" s="212" t="s">
        <v>20</v>
      </c>
      <c r="E639" s="212" t="s">
        <v>65</v>
      </c>
      <c r="F639" s="212"/>
      <c r="G639" s="121">
        <v>17.7</v>
      </c>
      <c r="H639" s="121">
        <v>17.7</v>
      </c>
      <c r="I639" s="175" t="s">
        <v>37</v>
      </c>
      <c r="J639" s="135" t="s">
        <v>589</v>
      </c>
      <c r="K639" s="107" t="s">
        <v>955</v>
      </c>
    </row>
    <row r="640" spans="1:11" s="38" customFormat="1" ht="37.5" customHeight="1">
      <c r="A640" s="175">
        <v>41</v>
      </c>
      <c r="B640" s="86" t="s">
        <v>597</v>
      </c>
      <c r="C640" s="212" t="s">
        <v>36</v>
      </c>
      <c r="D640" s="212" t="s">
        <v>20</v>
      </c>
      <c r="E640" s="126" t="s">
        <v>195</v>
      </c>
      <c r="F640" s="126"/>
      <c r="G640" s="121">
        <v>95.534999999999997</v>
      </c>
      <c r="H640" s="121">
        <v>95.534999999999997</v>
      </c>
      <c r="I640" s="175" t="s">
        <v>37</v>
      </c>
      <c r="J640" s="135" t="s">
        <v>598</v>
      </c>
      <c r="K640" s="107" t="s">
        <v>868</v>
      </c>
    </row>
    <row r="641" spans="1:11" s="38" customFormat="1" ht="36" customHeight="1">
      <c r="A641" s="175">
        <v>42</v>
      </c>
      <c r="B641" s="104" t="s">
        <v>599</v>
      </c>
      <c r="C641" s="212" t="s">
        <v>36</v>
      </c>
      <c r="D641" s="212" t="s">
        <v>20</v>
      </c>
      <c r="E641" s="126" t="s">
        <v>195</v>
      </c>
      <c r="F641" s="126"/>
      <c r="G641" s="160">
        <v>53.6</v>
      </c>
      <c r="H641" s="160">
        <v>53.6</v>
      </c>
      <c r="I641" s="175" t="s">
        <v>37</v>
      </c>
      <c r="J641" s="135" t="s">
        <v>600</v>
      </c>
      <c r="K641" s="107" t="s">
        <v>869</v>
      </c>
    </row>
    <row r="642" spans="1:11" s="38" customFormat="1" ht="41.25" customHeight="1">
      <c r="A642" s="175">
        <v>43</v>
      </c>
      <c r="B642" s="104" t="s">
        <v>601</v>
      </c>
      <c r="C642" s="212" t="s">
        <v>36</v>
      </c>
      <c r="D642" s="212" t="s">
        <v>20</v>
      </c>
      <c r="E642" s="126" t="s">
        <v>195</v>
      </c>
      <c r="F642" s="126"/>
      <c r="G642" s="121">
        <v>117.4</v>
      </c>
      <c r="H642" s="121">
        <v>117.4</v>
      </c>
      <c r="I642" s="175" t="s">
        <v>37</v>
      </c>
      <c r="J642" s="135" t="s">
        <v>106</v>
      </c>
      <c r="K642" s="107" t="s">
        <v>850</v>
      </c>
    </row>
    <row r="643" spans="1:11" s="38" customFormat="1" ht="53.25" customHeight="1">
      <c r="A643" s="175">
        <v>44</v>
      </c>
      <c r="B643" s="104" t="s">
        <v>602</v>
      </c>
      <c r="C643" s="212" t="s">
        <v>36</v>
      </c>
      <c r="D643" s="212" t="s">
        <v>20</v>
      </c>
      <c r="E643" s="126" t="s">
        <v>195</v>
      </c>
      <c r="F643" s="126"/>
      <c r="G643" s="121">
        <v>49.2</v>
      </c>
      <c r="H643" s="121">
        <v>49.2</v>
      </c>
      <c r="I643" s="175" t="s">
        <v>37</v>
      </c>
      <c r="J643" s="135" t="s">
        <v>106</v>
      </c>
      <c r="K643" s="107" t="s">
        <v>863</v>
      </c>
    </row>
    <row r="644" spans="1:11" s="38" customFormat="1" ht="24" customHeight="1">
      <c r="A644" s="279">
        <v>45</v>
      </c>
      <c r="B644" s="315" t="s">
        <v>603</v>
      </c>
      <c r="C644" s="281" t="s">
        <v>84</v>
      </c>
      <c r="D644" s="281" t="s">
        <v>20</v>
      </c>
      <c r="E644" s="281" t="s">
        <v>195</v>
      </c>
      <c r="F644" s="126"/>
      <c r="G644" s="160">
        <v>50</v>
      </c>
      <c r="H644" s="160">
        <v>50</v>
      </c>
      <c r="I644" s="126" t="s">
        <v>79</v>
      </c>
      <c r="J644" s="208" t="s">
        <v>604</v>
      </c>
      <c r="K644" s="295" t="s">
        <v>915</v>
      </c>
    </row>
    <row r="645" spans="1:11" s="38" customFormat="1" ht="31.15" customHeight="1">
      <c r="A645" s="279"/>
      <c r="B645" s="315"/>
      <c r="C645" s="281"/>
      <c r="D645" s="281"/>
      <c r="E645" s="281"/>
      <c r="F645" s="126"/>
      <c r="G645" s="160">
        <v>42.7</v>
      </c>
      <c r="H645" s="160">
        <v>42.7</v>
      </c>
      <c r="I645" s="126" t="s">
        <v>37</v>
      </c>
      <c r="J645" s="208" t="s">
        <v>596</v>
      </c>
      <c r="K645" s="318"/>
    </row>
    <row r="646" spans="1:11" s="38" customFormat="1" ht="55.5" customHeight="1">
      <c r="A646" s="175">
        <v>46</v>
      </c>
      <c r="B646" s="158" t="s">
        <v>605</v>
      </c>
      <c r="C646" s="126" t="s">
        <v>84</v>
      </c>
      <c r="D646" s="126" t="s">
        <v>20</v>
      </c>
      <c r="E646" s="126" t="s">
        <v>195</v>
      </c>
      <c r="F646" s="126"/>
      <c r="G646" s="160">
        <v>2</v>
      </c>
      <c r="H646" s="160">
        <v>2</v>
      </c>
      <c r="I646" s="126" t="s">
        <v>37</v>
      </c>
      <c r="J646" s="208" t="s">
        <v>596</v>
      </c>
      <c r="K646" s="106" t="s">
        <v>870</v>
      </c>
    </row>
    <row r="647" spans="1:11" s="38" customFormat="1" ht="22.5" customHeight="1">
      <c r="A647" s="281">
        <v>49</v>
      </c>
      <c r="B647" s="312" t="s">
        <v>606</v>
      </c>
      <c r="C647" s="281" t="s">
        <v>84</v>
      </c>
      <c r="D647" s="281" t="s">
        <v>20</v>
      </c>
      <c r="E647" s="281" t="s">
        <v>195</v>
      </c>
      <c r="F647" s="126"/>
      <c r="G647" s="160">
        <v>682</v>
      </c>
      <c r="H647" s="160">
        <v>682</v>
      </c>
      <c r="I647" s="183" t="s">
        <v>79</v>
      </c>
      <c r="J647" s="175" t="s">
        <v>607</v>
      </c>
      <c r="K647" s="295" t="s">
        <v>871</v>
      </c>
    </row>
    <row r="648" spans="1:11" s="38" customFormat="1" ht="30" customHeight="1">
      <c r="A648" s="281"/>
      <c r="B648" s="312"/>
      <c r="C648" s="281"/>
      <c r="D648" s="281"/>
      <c r="E648" s="281"/>
      <c r="F648" s="126"/>
      <c r="G648" s="160">
        <v>170.5</v>
      </c>
      <c r="H648" s="160">
        <v>170.5</v>
      </c>
      <c r="I648" s="126" t="s">
        <v>37</v>
      </c>
      <c r="J648" s="126" t="s">
        <v>608</v>
      </c>
      <c r="K648" s="317"/>
    </row>
    <row r="649" spans="1:11" s="38" customFormat="1" ht="22.5" customHeight="1">
      <c r="A649" s="279">
        <v>50</v>
      </c>
      <c r="B649" s="312" t="s">
        <v>609</v>
      </c>
      <c r="C649" s="281" t="s">
        <v>84</v>
      </c>
      <c r="D649" s="281" t="s">
        <v>20</v>
      </c>
      <c r="E649" s="281" t="s">
        <v>195</v>
      </c>
      <c r="F649" s="126"/>
      <c r="G649" s="160">
        <v>368.3</v>
      </c>
      <c r="H649" s="160">
        <v>368.3</v>
      </c>
      <c r="I649" s="183" t="s">
        <v>79</v>
      </c>
      <c r="J649" s="175" t="s">
        <v>610</v>
      </c>
      <c r="K649" s="295" t="s">
        <v>872</v>
      </c>
    </row>
    <row r="650" spans="1:11" s="38" customFormat="1" ht="31.9" customHeight="1">
      <c r="A650" s="279"/>
      <c r="B650" s="312"/>
      <c r="C650" s="281"/>
      <c r="D650" s="281"/>
      <c r="E650" s="281"/>
      <c r="F650" s="126"/>
      <c r="G650" s="160">
        <v>92.1</v>
      </c>
      <c r="H650" s="160">
        <v>92.1</v>
      </c>
      <c r="I650" s="126" t="s">
        <v>37</v>
      </c>
      <c r="J650" s="126" t="s">
        <v>611</v>
      </c>
      <c r="K650" s="317"/>
    </row>
    <row r="651" spans="1:11" s="38" customFormat="1" ht="22.5" customHeight="1">
      <c r="A651" s="281">
        <v>51</v>
      </c>
      <c r="B651" s="312" t="s">
        <v>612</v>
      </c>
      <c r="C651" s="281" t="s">
        <v>84</v>
      </c>
      <c r="D651" s="281" t="s">
        <v>20</v>
      </c>
      <c r="E651" s="281" t="s">
        <v>195</v>
      </c>
      <c r="F651" s="126"/>
      <c r="G651" s="160">
        <v>1647.2</v>
      </c>
      <c r="H651" s="160">
        <v>1647.2</v>
      </c>
      <c r="I651" s="183" t="s">
        <v>79</v>
      </c>
      <c r="J651" s="175" t="s">
        <v>610</v>
      </c>
      <c r="K651" s="295" t="s">
        <v>916</v>
      </c>
    </row>
    <row r="652" spans="1:11" s="38" customFormat="1" ht="33" customHeight="1">
      <c r="A652" s="281"/>
      <c r="B652" s="312"/>
      <c r="C652" s="281"/>
      <c r="D652" s="281"/>
      <c r="E652" s="281"/>
      <c r="F652" s="126"/>
      <c r="G652" s="160">
        <v>373.2</v>
      </c>
      <c r="H652" s="160">
        <v>373.2</v>
      </c>
      <c r="I652" s="126" t="s">
        <v>37</v>
      </c>
      <c r="J652" s="126" t="s">
        <v>611</v>
      </c>
      <c r="K652" s="317"/>
    </row>
    <row r="653" spans="1:11" s="38" customFormat="1" ht="22.5" customHeight="1">
      <c r="A653" s="279">
        <v>52</v>
      </c>
      <c r="B653" s="312" t="s">
        <v>613</v>
      </c>
      <c r="C653" s="281" t="s">
        <v>84</v>
      </c>
      <c r="D653" s="281" t="s">
        <v>20</v>
      </c>
      <c r="E653" s="281" t="s">
        <v>195</v>
      </c>
      <c r="F653" s="126"/>
      <c r="G653" s="160">
        <v>180.8</v>
      </c>
      <c r="H653" s="160">
        <v>180.8</v>
      </c>
      <c r="I653" s="183" t="s">
        <v>79</v>
      </c>
      <c r="J653" s="175" t="s">
        <v>610</v>
      </c>
      <c r="K653" s="295" t="s">
        <v>873</v>
      </c>
    </row>
    <row r="654" spans="1:11" s="38" customFormat="1" ht="32.25" customHeight="1">
      <c r="A654" s="279"/>
      <c r="B654" s="312"/>
      <c r="C654" s="281"/>
      <c r="D654" s="281"/>
      <c r="E654" s="281"/>
      <c r="F654" s="126"/>
      <c r="G654" s="160">
        <v>50.7</v>
      </c>
      <c r="H654" s="160">
        <v>50.7</v>
      </c>
      <c r="I654" s="126" t="s">
        <v>37</v>
      </c>
      <c r="J654" s="126" t="s">
        <v>611</v>
      </c>
      <c r="K654" s="317"/>
    </row>
    <row r="655" spans="1:11" s="38" customFormat="1" ht="21" customHeight="1">
      <c r="A655" s="281">
        <v>53</v>
      </c>
      <c r="B655" s="312" t="s">
        <v>614</v>
      </c>
      <c r="C655" s="281" t="s">
        <v>84</v>
      </c>
      <c r="D655" s="281" t="s">
        <v>20</v>
      </c>
      <c r="E655" s="281" t="s">
        <v>195</v>
      </c>
      <c r="F655" s="126"/>
      <c r="G655" s="160">
        <v>384.4</v>
      </c>
      <c r="H655" s="160">
        <v>384.4</v>
      </c>
      <c r="I655" s="183" t="s">
        <v>79</v>
      </c>
      <c r="J655" s="175" t="s">
        <v>610</v>
      </c>
      <c r="K655" s="295" t="s">
        <v>874</v>
      </c>
    </row>
    <row r="656" spans="1:11" s="38" customFormat="1" ht="35.25" customHeight="1">
      <c r="A656" s="281"/>
      <c r="B656" s="312"/>
      <c r="C656" s="281"/>
      <c r="D656" s="281"/>
      <c r="E656" s="281"/>
      <c r="F656" s="126"/>
      <c r="G656" s="160">
        <v>96.1</v>
      </c>
      <c r="H656" s="160">
        <v>96.1</v>
      </c>
      <c r="I656" s="126" t="s">
        <v>37</v>
      </c>
      <c r="J656" s="126" t="s">
        <v>611</v>
      </c>
      <c r="K656" s="317"/>
    </row>
    <row r="657" spans="1:11" s="38" customFormat="1" ht="24" customHeight="1">
      <c r="A657" s="279">
        <v>54</v>
      </c>
      <c r="B657" s="312" t="s">
        <v>615</v>
      </c>
      <c r="C657" s="281" t="s">
        <v>84</v>
      </c>
      <c r="D657" s="281" t="s">
        <v>20</v>
      </c>
      <c r="E657" s="281" t="s">
        <v>195</v>
      </c>
      <c r="F657" s="126"/>
      <c r="G657" s="160">
        <v>169.5</v>
      </c>
      <c r="H657" s="160">
        <v>169.5</v>
      </c>
      <c r="I657" s="183" t="s">
        <v>79</v>
      </c>
      <c r="J657" s="175" t="s">
        <v>610</v>
      </c>
      <c r="K657" s="321" t="s">
        <v>917</v>
      </c>
    </row>
    <row r="658" spans="1:11" s="38" customFormat="1" ht="46.9" customHeight="1">
      <c r="A658" s="279"/>
      <c r="B658" s="312"/>
      <c r="C658" s="281"/>
      <c r="D658" s="281"/>
      <c r="E658" s="281"/>
      <c r="F658" s="126"/>
      <c r="G658" s="160">
        <v>180.1</v>
      </c>
      <c r="H658" s="160">
        <v>180.1</v>
      </c>
      <c r="I658" s="126" t="s">
        <v>37</v>
      </c>
      <c r="J658" s="126" t="s">
        <v>611</v>
      </c>
      <c r="K658" s="317"/>
    </row>
    <row r="659" spans="1:11" s="38" customFormat="1" ht="22.5" customHeight="1">
      <c r="A659" s="281">
        <v>55</v>
      </c>
      <c r="B659" s="312" t="s">
        <v>616</v>
      </c>
      <c r="C659" s="281" t="s">
        <v>84</v>
      </c>
      <c r="D659" s="281" t="s">
        <v>20</v>
      </c>
      <c r="E659" s="281" t="s">
        <v>195</v>
      </c>
      <c r="F659" s="126"/>
      <c r="G659" s="160">
        <v>360.4</v>
      </c>
      <c r="H659" s="160">
        <v>360.4</v>
      </c>
      <c r="I659" s="183" t="s">
        <v>79</v>
      </c>
      <c r="J659" s="175" t="s">
        <v>610</v>
      </c>
      <c r="K659" s="295" t="s">
        <v>866</v>
      </c>
    </row>
    <row r="660" spans="1:11" s="38" customFormat="1" ht="32.25" customHeight="1">
      <c r="A660" s="281"/>
      <c r="B660" s="312"/>
      <c r="C660" s="281"/>
      <c r="D660" s="281"/>
      <c r="E660" s="281"/>
      <c r="F660" s="126"/>
      <c r="G660" s="160">
        <v>90.1</v>
      </c>
      <c r="H660" s="160">
        <v>90.1</v>
      </c>
      <c r="I660" s="126" t="s">
        <v>37</v>
      </c>
      <c r="J660" s="126" t="s">
        <v>611</v>
      </c>
      <c r="K660" s="317"/>
    </row>
    <row r="661" spans="1:11" s="38" customFormat="1" ht="22.5" customHeight="1">
      <c r="A661" s="279">
        <v>56</v>
      </c>
      <c r="B661" s="312" t="s">
        <v>617</v>
      </c>
      <c r="C661" s="281" t="s">
        <v>84</v>
      </c>
      <c r="D661" s="281" t="s">
        <v>20</v>
      </c>
      <c r="E661" s="281" t="s">
        <v>195</v>
      </c>
      <c r="F661" s="126"/>
      <c r="G661" s="160">
        <v>1376.2</v>
      </c>
      <c r="H661" s="160">
        <v>1376.2</v>
      </c>
      <c r="I661" s="183" t="s">
        <v>79</v>
      </c>
      <c r="J661" s="175" t="s">
        <v>610</v>
      </c>
      <c r="K661" s="295" t="s">
        <v>875</v>
      </c>
    </row>
    <row r="662" spans="1:11" s="38" customFormat="1" ht="27.75" customHeight="1">
      <c r="A662" s="279"/>
      <c r="B662" s="312"/>
      <c r="C662" s="281"/>
      <c r="D662" s="281"/>
      <c r="E662" s="281"/>
      <c r="F662" s="126"/>
      <c r="G662" s="160">
        <v>645.5</v>
      </c>
      <c r="H662" s="160">
        <v>645.5</v>
      </c>
      <c r="I662" s="126" t="s">
        <v>37</v>
      </c>
      <c r="J662" s="126" t="s">
        <v>611</v>
      </c>
      <c r="K662" s="317"/>
    </row>
    <row r="663" spans="1:11" s="38" customFormat="1" ht="22.5" customHeight="1">
      <c r="A663" s="281">
        <v>57</v>
      </c>
      <c r="B663" s="312" t="s">
        <v>618</v>
      </c>
      <c r="C663" s="281" t="s">
        <v>84</v>
      </c>
      <c r="D663" s="281" t="s">
        <v>20</v>
      </c>
      <c r="E663" s="281" t="s">
        <v>195</v>
      </c>
      <c r="F663" s="126"/>
      <c r="G663" s="160">
        <v>462</v>
      </c>
      <c r="H663" s="160">
        <v>462</v>
      </c>
      <c r="I663" s="183" t="s">
        <v>79</v>
      </c>
      <c r="J663" s="175" t="s">
        <v>610</v>
      </c>
      <c r="K663" s="295" t="s">
        <v>871</v>
      </c>
    </row>
    <row r="664" spans="1:11" s="38" customFormat="1" ht="30.75" customHeight="1">
      <c r="A664" s="281"/>
      <c r="B664" s="312"/>
      <c r="C664" s="281"/>
      <c r="D664" s="281"/>
      <c r="E664" s="281"/>
      <c r="F664" s="126"/>
      <c r="G664" s="160">
        <v>115.5</v>
      </c>
      <c r="H664" s="160">
        <v>115.5</v>
      </c>
      <c r="I664" s="126" t="s">
        <v>37</v>
      </c>
      <c r="J664" s="126" t="s">
        <v>611</v>
      </c>
      <c r="K664" s="317"/>
    </row>
    <row r="665" spans="1:11" s="38" customFormat="1" ht="26.25" customHeight="1">
      <c r="A665" s="279">
        <v>58</v>
      </c>
      <c r="B665" s="312" t="s">
        <v>619</v>
      </c>
      <c r="C665" s="281" t="s">
        <v>84</v>
      </c>
      <c r="D665" s="281" t="s">
        <v>20</v>
      </c>
      <c r="E665" s="281" t="s">
        <v>195</v>
      </c>
      <c r="F665" s="126"/>
      <c r="G665" s="160">
        <v>331.4</v>
      </c>
      <c r="H665" s="160">
        <v>331.4</v>
      </c>
      <c r="I665" s="183" t="s">
        <v>79</v>
      </c>
      <c r="J665" s="175" t="s">
        <v>610</v>
      </c>
      <c r="K665" s="295" t="s">
        <v>918</v>
      </c>
    </row>
    <row r="666" spans="1:11" s="38" customFormat="1" ht="28.15" customHeight="1">
      <c r="A666" s="279"/>
      <c r="B666" s="312"/>
      <c r="C666" s="281"/>
      <c r="D666" s="281"/>
      <c r="E666" s="281"/>
      <c r="F666" s="126"/>
      <c r="G666" s="160">
        <v>45.4</v>
      </c>
      <c r="H666" s="160">
        <v>45.4</v>
      </c>
      <c r="I666" s="126" t="s">
        <v>37</v>
      </c>
      <c r="J666" s="126" t="s">
        <v>611</v>
      </c>
      <c r="K666" s="322"/>
    </row>
    <row r="667" spans="1:11" s="38" customFormat="1" ht="22.5" customHeight="1">
      <c r="A667" s="281">
        <v>59</v>
      </c>
      <c r="B667" s="312" t="s">
        <v>620</v>
      </c>
      <c r="C667" s="281" t="s">
        <v>84</v>
      </c>
      <c r="D667" s="281" t="s">
        <v>20</v>
      </c>
      <c r="E667" s="281" t="s">
        <v>195</v>
      </c>
      <c r="F667" s="126"/>
      <c r="G667" s="160">
        <v>49</v>
      </c>
      <c r="H667" s="160">
        <v>49</v>
      </c>
      <c r="I667" s="183" t="s">
        <v>79</v>
      </c>
      <c r="J667" s="175" t="s">
        <v>610</v>
      </c>
      <c r="K667" s="295" t="s">
        <v>1299</v>
      </c>
    </row>
    <row r="668" spans="1:11" s="38" customFormat="1" ht="50.25" customHeight="1">
      <c r="A668" s="281"/>
      <c r="B668" s="312"/>
      <c r="C668" s="281"/>
      <c r="D668" s="281"/>
      <c r="E668" s="281"/>
      <c r="F668" s="126"/>
      <c r="G668" s="160">
        <v>65.2</v>
      </c>
      <c r="H668" s="160">
        <v>65.2</v>
      </c>
      <c r="I668" s="126" t="s">
        <v>37</v>
      </c>
      <c r="J668" s="126" t="s">
        <v>611</v>
      </c>
      <c r="K668" s="317"/>
    </row>
    <row r="669" spans="1:11" s="38" customFormat="1" ht="22.5" customHeight="1">
      <c r="A669" s="279">
        <v>60</v>
      </c>
      <c r="B669" s="312" t="s">
        <v>621</v>
      </c>
      <c r="C669" s="281" t="s">
        <v>84</v>
      </c>
      <c r="D669" s="281" t="s">
        <v>20</v>
      </c>
      <c r="E669" s="281" t="s">
        <v>195</v>
      </c>
      <c r="F669" s="126"/>
      <c r="G669" s="160">
        <v>378.1</v>
      </c>
      <c r="H669" s="160">
        <v>378</v>
      </c>
      <c r="I669" s="183" t="s">
        <v>79</v>
      </c>
      <c r="J669" s="175" t="s">
        <v>610</v>
      </c>
      <c r="K669" s="295" t="s">
        <v>877</v>
      </c>
    </row>
    <row r="670" spans="1:11" s="38" customFormat="1" ht="30.75" customHeight="1">
      <c r="A670" s="279"/>
      <c r="B670" s="312"/>
      <c r="C670" s="281"/>
      <c r="D670" s="281"/>
      <c r="E670" s="281"/>
      <c r="F670" s="126"/>
      <c r="G670" s="160">
        <v>94.5</v>
      </c>
      <c r="H670" s="160">
        <v>94.5</v>
      </c>
      <c r="I670" s="126" t="s">
        <v>37</v>
      </c>
      <c r="J670" s="126" t="s">
        <v>611</v>
      </c>
      <c r="K670" s="317"/>
    </row>
    <row r="671" spans="1:11" s="38" customFormat="1" ht="22.5" customHeight="1">
      <c r="A671" s="281">
        <v>61</v>
      </c>
      <c r="B671" s="312" t="s">
        <v>622</v>
      </c>
      <c r="C671" s="281" t="s">
        <v>84</v>
      </c>
      <c r="D671" s="281" t="s">
        <v>20</v>
      </c>
      <c r="E671" s="281" t="s">
        <v>195</v>
      </c>
      <c r="F671" s="126"/>
      <c r="G671" s="160">
        <v>265.10000000000002</v>
      </c>
      <c r="H671" s="160">
        <v>265.10000000000002</v>
      </c>
      <c r="I671" s="183" t="s">
        <v>79</v>
      </c>
      <c r="J671" s="175" t="s">
        <v>610</v>
      </c>
      <c r="K671" s="295" t="s">
        <v>876</v>
      </c>
    </row>
    <row r="672" spans="1:11" s="38" customFormat="1" ht="29.45" customHeight="1">
      <c r="A672" s="281"/>
      <c r="B672" s="312"/>
      <c r="C672" s="281"/>
      <c r="D672" s="281"/>
      <c r="E672" s="281"/>
      <c r="F672" s="126"/>
      <c r="G672" s="160">
        <v>66.3</v>
      </c>
      <c r="H672" s="160">
        <v>66.3</v>
      </c>
      <c r="I672" s="126" t="s">
        <v>37</v>
      </c>
      <c r="J672" s="126" t="s">
        <v>611</v>
      </c>
      <c r="K672" s="317"/>
    </row>
    <row r="673" spans="1:11" s="38" customFormat="1" ht="30" customHeight="1">
      <c r="A673" s="279">
        <v>62</v>
      </c>
      <c r="B673" s="312" t="s">
        <v>623</v>
      </c>
      <c r="C673" s="281" t="s">
        <v>84</v>
      </c>
      <c r="D673" s="281" t="s">
        <v>20</v>
      </c>
      <c r="E673" s="281" t="s">
        <v>195</v>
      </c>
      <c r="F673" s="126"/>
      <c r="G673" s="160">
        <v>422.9</v>
      </c>
      <c r="H673" s="160">
        <v>422.9</v>
      </c>
      <c r="I673" s="183" t="s">
        <v>79</v>
      </c>
      <c r="J673" s="175" t="s">
        <v>610</v>
      </c>
      <c r="K673" s="295" t="s">
        <v>860</v>
      </c>
    </row>
    <row r="674" spans="1:11" s="38" customFormat="1" ht="40.5" customHeight="1">
      <c r="A674" s="279"/>
      <c r="B674" s="312"/>
      <c r="C674" s="281"/>
      <c r="D674" s="281"/>
      <c r="E674" s="281"/>
      <c r="F674" s="126"/>
      <c r="G674" s="160">
        <v>112.6</v>
      </c>
      <c r="H674" s="160">
        <v>112.6</v>
      </c>
      <c r="I674" s="126" t="s">
        <v>37</v>
      </c>
      <c r="J674" s="126" t="s">
        <v>611</v>
      </c>
      <c r="K674" s="317"/>
    </row>
    <row r="675" spans="1:11" s="38" customFormat="1" ht="32.25" customHeight="1">
      <c r="A675" s="281">
        <v>63</v>
      </c>
      <c r="B675" s="312" t="s">
        <v>624</v>
      </c>
      <c r="C675" s="281" t="s">
        <v>84</v>
      </c>
      <c r="D675" s="281" t="s">
        <v>20</v>
      </c>
      <c r="E675" s="281" t="s">
        <v>195</v>
      </c>
      <c r="F675" s="126"/>
      <c r="G675" s="160">
        <v>184</v>
      </c>
      <c r="H675" s="160">
        <v>184</v>
      </c>
      <c r="I675" s="183" t="s">
        <v>79</v>
      </c>
      <c r="J675" s="175" t="s">
        <v>610</v>
      </c>
      <c r="K675" s="295" t="s">
        <v>919</v>
      </c>
    </row>
    <row r="676" spans="1:11" s="38" customFormat="1" ht="40.15" customHeight="1">
      <c r="A676" s="281"/>
      <c r="B676" s="312"/>
      <c r="C676" s="281"/>
      <c r="D676" s="281"/>
      <c r="E676" s="281"/>
      <c r="F676" s="126"/>
      <c r="G676" s="160">
        <v>111.3</v>
      </c>
      <c r="H676" s="160">
        <v>111.3</v>
      </c>
      <c r="I676" s="126" t="s">
        <v>37</v>
      </c>
      <c r="J676" s="126" t="s">
        <v>611</v>
      </c>
      <c r="K676" s="317"/>
    </row>
    <row r="677" spans="1:11" s="38" customFormat="1" ht="39" customHeight="1">
      <c r="A677" s="279">
        <v>64</v>
      </c>
      <c r="B677" s="312" t="s">
        <v>625</v>
      </c>
      <c r="C677" s="281" t="s">
        <v>84</v>
      </c>
      <c r="D677" s="281" t="s">
        <v>20</v>
      </c>
      <c r="E677" s="281" t="s">
        <v>195</v>
      </c>
      <c r="F677" s="126"/>
      <c r="G677" s="160"/>
      <c r="H677" s="160"/>
      <c r="I677" s="183" t="s">
        <v>79</v>
      </c>
      <c r="J677" s="175"/>
      <c r="K677" s="295" t="s">
        <v>920</v>
      </c>
    </row>
    <row r="678" spans="1:11" s="38" customFormat="1" ht="35.25" customHeight="1">
      <c r="A678" s="279"/>
      <c r="B678" s="312"/>
      <c r="C678" s="281"/>
      <c r="D678" s="281"/>
      <c r="E678" s="281"/>
      <c r="F678" s="126"/>
      <c r="G678" s="160">
        <v>60</v>
      </c>
      <c r="H678" s="160">
        <v>60</v>
      </c>
      <c r="I678" s="126" t="s">
        <v>37</v>
      </c>
      <c r="J678" s="126" t="s">
        <v>611</v>
      </c>
      <c r="K678" s="317"/>
    </row>
    <row r="679" spans="1:11" s="38" customFormat="1" ht="22.5" customHeight="1">
      <c r="A679" s="281">
        <v>65</v>
      </c>
      <c r="B679" s="312" t="s">
        <v>626</v>
      </c>
      <c r="C679" s="281" t="s">
        <v>84</v>
      </c>
      <c r="D679" s="281" t="s">
        <v>20</v>
      </c>
      <c r="E679" s="281" t="s">
        <v>195</v>
      </c>
      <c r="F679" s="126"/>
      <c r="G679" s="160"/>
      <c r="H679" s="160"/>
      <c r="I679" s="183" t="s">
        <v>79</v>
      </c>
      <c r="J679" s="175"/>
      <c r="K679" s="295" t="s">
        <v>921</v>
      </c>
    </row>
    <row r="680" spans="1:11" s="38" customFormat="1" ht="33" customHeight="1">
      <c r="A680" s="281"/>
      <c r="B680" s="312"/>
      <c r="C680" s="281"/>
      <c r="D680" s="281"/>
      <c r="E680" s="281"/>
      <c r="F680" s="126"/>
      <c r="G680" s="160">
        <v>40</v>
      </c>
      <c r="H680" s="160">
        <v>40</v>
      </c>
      <c r="I680" s="126" t="s">
        <v>37</v>
      </c>
      <c r="J680" s="126" t="s">
        <v>611</v>
      </c>
      <c r="K680" s="317"/>
    </row>
    <row r="681" spans="1:11" s="38" customFormat="1" ht="19.5" customHeight="1">
      <c r="A681" s="279">
        <v>66</v>
      </c>
      <c r="B681" s="312" t="s">
        <v>627</v>
      </c>
      <c r="C681" s="281" t="s">
        <v>84</v>
      </c>
      <c r="D681" s="281" t="s">
        <v>20</v>
      </c>
      <c r="E681" s="281" t="s">
        <v>195</v>
      </c>
      <c r="F681" s="126"/>
      <c r="G681" s="160">
        <v>223.3</v>
      </c>
      <c r="H681" s="160">
        <v>223.3</v>
      </c>
      <c r="I681" s="183" t="s">
        <v>79</v>
      </c>
      <c r="J681" s="175" t="s">
        <v>610</v>
      </c>
      <c r="K681" s="295" t="s">
        <v>858</v>
      </c>
    </row>
    <row r="682" spans="1:11" s="38" customFormat="1" ht="17.25" customHeight="1">
      <c r="A682" s="279"/>
      <c r="B682" s="312"/>
      <c r="C682" s="281"/>
      <c r="D682" s="281"/>
      <c r="E682" s="281"/>
      <c r="F682" s="126"/>
      <c r="G682" s="160">
        <v>55.8</v>
      </c>
      <c r="H682" s="160">
        <v>55.8</v>
      </c>
      <c r="I682" s="126" t="s">
        <v>37</v>
      </c>
      <c r="J682" s="126" t="s">
        <v>611</v>
      </c>
      <c r="K682" s="317"/>
    </row>
    <row r="683" spans="1:11" s="38" customFormat="1" ht="36.75" customHeight="1">
      <c r="A683" s="281">
        <v>67</v>
      </c>
      <c r="B683" s="292" t="s">
        <v>628</v>
      </c>
      <c r="C683" s="281" t="s">
        <v>194</v>
      </c>
      <c r="D683" s="281" t="s">
        <v>20</v>
      </c>
      <c r="E683" s="281" t="s">
        <v>121</v>
      </c>
      <c r="F683" s="126"/>
      <c r="G683" s="160">
        <v>50</v>
      </c>
      <c r="H683" s="160">
        <v>50</v>
      </c>
      <c r="I683" s="183" t="s">
        <v>79</v>
      </c>
      <c r="J683" s="175" t="s">
        <v>610</v>
      </c>
      <c r="K683" s="295" t="s">
        <v>922</v>
      </c>
    </row>
    <row r="684" spans="1:11" s="38" customFormat="1" ht="35.25" customHeight="1">
      <c r="A684" s="281"/>
      <c r="B684" s="292"/>
      <c r="C684" s="281"/>
      <c r="D684" s="281"/>
      <c r="E684" s="281"/>
      <c r="F684" s="126"/>
      <c r="G684" s="160">
        <v>10</v>
      </c>
      <c r="H684" s="160">
        <v>9.98</v>
      </c>
      <c r="I684" s="126" t="s">
        <v>37</v>
      </c>
      <c r="J684" s="126" t="s">
        <v>611</v>
      </c>
      <c r="K684" s="317"/>
    </row>
    <row r="685" spans="1:11" s="38" customFormat="1" ht="39" customHeight="1">
      <c r="A685" s="279">
        <v>68</v>
      </c>
      <c r="B685" s="292" t="s">
        <v>629</v>
      </c>
      <c r="C685" s="281" t="s">
        <v>194</v>
      </c>
      <c r="D685" s="281" t="s">
        <v>20</v>
      </c>
      <c r="E685" s="281" t="s">
        <v>121</v>
      </c>
      <c r="F685" s="126"/>
      <c r="G685" s="160">
        <v>50</v>
      </c>
      <c r="H685" s="160">
        <v>50</v>
      </c>
      <c r="I685" s="183" t="s">
        <v>79</v>
      </c>
      <c r="J685" s="175" t="s">
        <v>610</v>
      </c>
      <c r="K685" s="290" t="s">
        <v>1345</v>
      </c>
    </row>
    <row r="686" spans="1:11" s="36" customFormat="1" ht="36" customHeight="1">
      <c r="A686" s="279"/>
      <c r="B686" s="292"/>
      <c r="C686" s="281"/>
      <c r="D686" s="281"/>
      <c r="E686" s="281"/>
      <c r="F686" s="126"/>
      <c r="G686" s="160">
        <v>10</v>
      </c>
      <c r="H686" s="160">
        <v>10</v>
      </c>
      <c r="I686" s="126" t="s">
        <v>37</v>
      </c>
      <c r="J686" s="126" t="s">
        <v>611</v>
      </c>
      <c r="K686" s="290"/>
    </row>
    <row r="687" spans="1:11" s="36" customFormat="1" ht="37.5" customHeight="1">
      <c r="A687" s="281">
        <v>69</v>
      </c>
      <c r="B687" s="292" t="s">
        <v>630</v>
      </c>
      <c r="C687" s="281" t="s">
        <v>194</v>
      </c>
      <c r="D687" s="281" t="s">
        <v>20</v>
      </c>
      <c r="E687" s="281" t="s">
        <v>121</v>
      </c>
      <c r="F687" s="126"/>
      <c r="G687" s="160"/>
      <c r="H687" s="160"/>
      <c r="I687" s="183" t="s">
        <v>79</v>
      </c>
      <c r="J687" s="175"/>
      <c r="K687" s="290" t="s">
        <v>923</v>
      </c>
    </row>
    <row r="688" spans="1:11" s="36" customFormat="1" ht="37.5" customHeight="1">
      <c r="A688" s="281"/>
      <c r="B688" s="292"/>
      <c r="C688" s="281"/>
      <c r="D688" s="281"/>
      <c r="E688" s="281"/>
      <c r="F688" s="126"/>
      <c r="G688" s="160">
        <v>10</v>
      </c>
      <c r="H688" s="160">
        <v>10</v>
      </c>
      <c r="I688" s="126" t="s">
        <v>37</v>
      </c>
      <c r="J688" s="126" t="s">
        <v>611</v>
      </c>
      <c r="K688" s="290"/>
    </row>
    <row r="689" spans="1:11" s="36" customFormat="1" ht="29.25" customHeight="1">
      <c r="A689" s="281">
        <v>70</v>
      </c>
      <c r="B689" s="292" t="s">
        <v>631</v>
      </c>
      <c r="C689" s="281" t="s">
        <v>194</v>
      </c>
      <c r="D689" s="281" t="s">
        <v>20</v>
      </c>
      <c r="E689" s="281" t="s">
        <v>121</v>
      </c>
      <c r="F689" s="126"/>
      <c r="G689" s="160">
        <v>50</v>
      </c>
      <c r="H689" s="160">
        <v>50</v>
      </c>
      <c r="I689" s="183" t="s">
        <v>79</v>
      </c>
      <c r="J689" s="175" t="s">
        <v>610</v>
      </c>
      <c r="K689" s="290" t="s">
        <v>878</v>
      </c>
    </row>
    <row r="690" spans="1:11" s="36" customFormat="1" ht="27.75" customHeight="1">
      <c r="A690" s="281"/>
      <c r="B690" s="292"/>
      <c r="C690" s="281"/>
      <c r="D690" s="281"/>
      <c r="E690" s="281"/>
      <c r="F690" s="126"/>
      <c r="G690" s="160">
        <v>10</v>
      </c>
      <c r="H690" s="160">
        <v>9.98</v>
      </c>
      <c r="I690" s="126" t="s">
        <v>37</v>
      </c>
      <c r="J690" s="126" t="s">
        <v>611</v>
      </c>
      <c r="K690" s="290"/>
    </row>
    <row r="691" spans="1:11" s="36" customFormat="1" ht="22.5" customHeight="1">
      <c r="A691" s="281">
        <v>71</v>
      </c>
      <c r="B691" s="292" t="s">
        <v>632</v>
      </c>
      <c r="C691" s="281" t="s">
        <v>194</v>
      </c>
      <c r="D691" s="281" t="s">
        <v>20</v>
      </c>
      <c r="E691" s="281" t="s">
        <v>121</v>
      </c>
      <c r="F691" s="126"/>
      <c r="G691" s="160"/>
      <c r="H691" s="160"/>
      <c r="I691" s="183" t="s">
        <v>79</v>
      </c>
      <c r="J691" s="175" t="s">
        <v>610</v>
      </c>
      <c r="K691" s="290" t="s">
        <v>924</v>
      </c>
    </row>
    <row r="692" spans="1:11" s="36" customFormat="1" ht="31.5" customHeight="1">
      <c r="A692" s="281"/>
      <c r="B692" s="292"/>
      <c r="C692" s="281"/>
      <c r="D692" s="281"/>
      <c r="E692" s="281"/>
      <c r="F692" s="126"/>
      <c r="G692" s="160">
        <v>10</v>
      </c>
      <c r="H692" s="160">
        <v>9.98</v>
      </c>
      <c r="I692" s="126" t="s">
        <v>37</v>
      </c>
      <c r="J692" s="126" t="s">
        <v>611</v>
      </c>
      <c r="K692" s="290"/>
    </row>
    <row r="693" spans="1:11" s="36" customFormat="1" ht="22.5" customHeight="1">
      <c r="A693" s="281">
        <v>78</v>
      </c>
      <c r="B693" s="312" t="s">
        <v>633</v>
      </c>
      <c r="C693" s="281" t="s">
        <v>84</v>
      </c>
      <c r="D693" s="281" t="s">
        <v>20</v>
      </c>
      <c r="E693" s="281" t="s">
        <v>195</v>
      </c>
      <c r="F693" s="126"/>
      <c r="G693" s="160"/>
      <c r="H693" s="160"/>
      <c r="I693" s="183" t="s">
        <v>79</v>
      </c>
      <c r="J693" s="175"/>
      <c r="K693" s="133"/>
    </row>
    <row r="694" spans="1:11" s="36" customFormat="1" ht="35.450000000000003" customHeight="1">
      <c r="A694" s="281"/>
      <c r="B694" s="312"/>
      <c r="C694" s="281"/>
      <c r="D694" s="281"/>
      <c r="E694" s="281"/>
      <c r="F694" s="126"/>
      <c r="G694" s="160">
        <v>7</v>
      </c>
      <c r="H694" s="160">
        <v>7</v>
      </c>
      <c r="I694" s="126" t="s">
        <v>37</v>
      </c>
      <c r="J694" s="126" t="s">
        <v>611</v>
      </c>
      <c r="K694" s="106" t="s">
        <v>954</v>
      </c>
    </row>
    <row r="695" spans="1:11" s="36" customFormat="1" ht="22.5" customHeight="1">
      <c r="A695" s="281">
        <v>80</v>
      </c>
      <c r="B695" s="312" t="s">
        <v>634</v>
      </c>
      <c r="C695" s="281" t="s">
        <v>84</v>
      </c>
      <c r="D695" s="281" t="s">
        <v>20</v>
      </c>
      <c r="E695" s="281" t="s">
        <v>195</v>
      </c>
      <c r="F695" s="126"/>
      <c r="G695" s="160"/>
      <c r="H695" s="160"/>
      <c r="I695" s="183" t="s">
        <v>79</v>
      </c>
      <c r="J695" s="175"/>
      <c r="K695" s="133"/>
    </row>
    <row r="696" spans="1:11" s="36" customFormat="1" ht="29.45" customHeight="1">
      <c r="A696" s="281"/>
      <c r="B696" s="312"/>
      <c r="C696" s="281"/>
      <c r="D696" s="281"/>
      <c r="E696" s="281"/>
      <c r="F696" s="126"/>
      <c r="G696" s="160">
        <v>8.3000000000000007</v>
      </c>
      <c r="H696" s="160">
        <v>8.3000000000000007</v>
      </c>
      <c r="I696" s="126" t="s">
        <v>37</v>
      </c>
      <c r="J696" s="126" t="s">
        <v>611</v>
      </c>
      <c r="K696" s="106" t="s">
        <v>879</v>
      </c>
    </row>
    <row r="697" spans="1:11" s="36" customFormat="1" ht="29.45" customHeight="1">
      <c r="A697" s="281">
        <v>81</v>
      </c>
      <c r="B697" s="312" t="s">
        <v>635</v>
      </c>
      <c r="C697" s="281" t="s">
        <v>84</v>
      </c>
      <c r="D697" s="281" t="s">
        <v>20</v>
      </c>
      <c r="E697" s="281" t="s">
        <v>195</v>
      </c>
      <c r="F697" s="126"/>
      <c r="G697" s="160"/>
      <c r="H697" s="160"/>
      <c r="I697" s="183" t="s">
        <v>79</v>
      </c>
      <c r="J697" s="175"/>
      <c r="K697" s="133"/>
    </row>
    <row r="698" spans="1:11" s="36" customFormat="1" ht="22.5" customHeight="1">
      <c r="A698" s="281"/>
      <c r="B698" s="312"/>
      <c r="C698" s="281"/>
      <c r="D698" s="281"/>
      <c r="E698" s="281"/>
      <c r="F698" s="126"/>
      <c r="G698" s="160">
        <v>8.4</v>
      </c>
      <c r="H698" s="160">
        <v>8.4</v>
      </c>
      <c r="I698" s="126" t="s">
        <v>37</v>
      </c>
      <c r="J698" s="126" t="s">
        <v>611</v>
      </c>
      <c r="K698" s="106" t="s">
        <v>880</v>
      </c>
    </row>
    <row r="699" spans="1:11" s="36" customFormat="1" ht="41.45" customHeight="1">
      <c r="A699" s="281">
        <v>82</v>
      </c>
      <c r="B699" s="312" t="s">
        <v>636</v>
      </c>
      <c r="C699" s="281" t="s">
        <v>84</v>
      </c>
      <c r="D699" s="281" t="s">
        <v>20</v>
      </c>
      <c r="E699" s="281" t="s">
        <v>195</v>
      </c>
      <c r="F699" s="126"/>
      <c r="G699" s="160"/>
      <c r="H699" s="160"/>
      <c r="I699" s="183" t="s">
        <v>79</v>
      </c>
      <c r="J699" s="175"/>
      <c r="K699" s="133"/>
    </row>
    <row r="700" spans="1:11" s="36" customFormat="1" ht="29.25" customHeight="1">
      <c r="A700" s="281"/>
      <c r="B700" s="312"/>
      <c r="C700" s="281"/>
      <c r="D700" s="281"/>
      <c r="E700" s="281"/>
      <c r="F700" s="126"/>
      <c r="G700" s="160">
        <v>6.1</v>
      </c>
      <c r="H700" s="160">
        <v>6.1</v>
      </c>
      <c r="I700" s="126" t="s">
        <v>37</v>
      </c>
      <c r="J700" s="126" t="s">
        <v>611</v>
      </c>
      <c r="K700" s="106" t="s">
        <v>953</v>
      </c>
    </row>
    <row r="701" spans="1:11" s="36" customFormat="1" ht="30.6" customHeight="1">
      <c r="A701" s="281">
        <v>83</v>
      </c>
      <c r="B701" s="312" t="s">
        <v>637</v>
      </c>
      <c r="C701" s="281" t="s">
        <v>84</v>
      </c>
      <c r="D701" s="281" t="s">
        <v>20</v>
      </c>
      <c r="E701" s="281" t="s">
        <v>195</v>
      </c>
      <c r="F701" s="126"/>
      <c r="G701" s="160"/>
      <c r="H701" s="160"/>
      <c r="I701" s="183" t="s">
        <v>79</v>
      </c>
      <c r="J701" s="175"/>
      <c r="K701" s="133"/>
    </row>
    <row r="702" spans="1:11" s="36" customFormat="1" ht="61.15" customHeight="1">
      <c r="A702" s="281"/>
      <c r="B702" s="312"/>
      <c r="C702" s="281"/>
      <c r="D702" s="281"/>
      <c r="E702" s="281"/>
      <c r="F702" s="126"/>
      <c r="G702" s="160">
        <v>9.1</v>
      </c>
      <c r="H702" s="160">
        <v>7.8</v>
      </c>
      <c r="I702" s="126" t="s">
        <v>37</v>
      </c>
      <c r="J702" s="126" t="s">
        <v>611</v>
      </c>
      <c r="K702" s="106" t="s">
        <v>881</v>
      </c>
    </row>
    <row r="703" spans="1:11" s="36" customFormat="1" ht="29.45" customHeight="1">
      <c r="A703" s="281">
        <v>84</v>
      </c>
      <c r="B703" s="312" t="s">
        <v>638</v>
      </c>
      <c r="C703" s="281" t="s">
        <v>84</v>
      </c>
      <c r="D703" s="281" t="s">
        <v>20</v>
      </c>
      <c r="E703" s="281" t="s">
        <v>195</v>
      </c>
      <c r="F703" s="126"/>
      <c r="G703" s="160"/>
      <c r="H703" s="160"/>
      <c r="I703" s="183" t="s">
        <v>79</v>
      </c>
      <c r="J703" s="175"/>
      <c r="K703" s="133"/>
    </row>
    <row r="704" spans="1:11" s="36" customFormat="1" ht="29.25" customHeight="1">
      <c r="A704" s="281"/>
      <c r="B704" s="312"/>
      <c r="C704" s="281"/>
      <c r="D704" s="281"/>
      <c r="E704" s="281"/>
      <c r="F704" s="126"/>
      <c r="G704" s="160">
        <v>8.9</v>
      </c>
      <c r="H704" s="160">
        <v>8.9</v>
      </c>
      <c r="I704" s="126" t="s">
        <v>37</v>
      </c>
      <c r="J704" s="126" t="s">
        <v>611</v>
      </c>
      <c r="K704" s="106" t="s">
        <v>952</v>
      </c>
    </row>
    <row r="705" spans="1:11" s="36" customFormat="1" ht="56.25">
      <c r="A705" s="126">
        <v>85</v>
      </c>
      <c r="B705" s="86" t="s">
        <v>639</v>
      </c>
      <c r="C705" s="126" t="s">
        <v>84</v>
      </c>
      <c r="D705" s="126" t="s">
        <v>20</v>
      </c>
      <c r="E705" s="126" t="s">
        <v>195</v>
      </c>
      <c r="F705" s="126"/>
      <c r="G705" s="160">
        <v>9.3000000000000007</v>
      </c>
      <c r="H705" s="160">
        <v>9.3000000000000007</v>
      </c>
      <c r="I705" s="126" t="s">
        <v>37</v>
      </c>
      <c r="J705" s="126" t="s">
        <v>611</v>
      </c>
      <c r="K705" s="159" t="s">
        <v>959</v>
      </c>
    </row>
    <row r="706" spans="1:11" s="36" customFormat="1" ht="59.25" customHeight="1">
      <c r="A706" s="126">
        <v>86</v>
      </c>
      <c r="B706" s="86" t="s">
        <v>640</v>
      </c>
      <c r="C706" s="126" t="s">
        <v>84</v>
      </c>
      <c r="D706" s="126" t="s">
        <v>20</v>
      </c>
      <c r="E706" s="126" t="s">
        <v>195</v>
      </c>
      <c r="F706" s="126"/>
      <c r="G706" s="160">
        <v>11</v>
      </c>
      <c r="H706" s="160">
        <v>9.5</v>
      </c>
      <c r="I706" s="126" t="s">
        <v>37</v>
      </c>
      <c r="J706" s="126" t="s">
        <v>611</v>
      </c>
      <c r="K706" s="106" t="s">
        <v>882</v>
      </c>
    </row>
    <row r="707" spans="1:11" s="36" customFormat="1" ht="75">
      <c r="A707" s="126">
        <v>87</v>
      </c>
      <c r="B707" s="86" t="s">
        <v>641</v>
      </c>
      <c r="C707" s="126" t="s">
        <v>84</v>
      </c>
      <c r="D707" s="126" t="s">
        <v>20</v>
      </c>
      <c r="E707" s="126" t="s">
        <v>195</v>
      </c>
      <c r="F707" s="126"/>
      <c r="G707" s="160">
        <v>12.4</v>
      </c>
      <c r="H707" s="160">
        <v>11</v>
      </c>
      <c r="I707" s="126" t="s">
        <v>37</v>
      </c>
      <c r="J707" s="126" t="s">
        <v>611</v>
      </c>
      <c r="K707" s="133" t="s">
        <v>925</v>
      </c>
    </row>
    <row r="708" spans="1:11" s="36" customFormat="1" ht="56.25">
      <c r="A708" s="126">
        <v>88</v>
      </c>
      <c r="B708" s="86" t="s">
        <v>642</v>
      </c>
      <c r="C708" s="126" t="s">
        <v>84</v>
      </c>
      <c r="D708" s="126" t="s">
        <v>20</v>
      </c>
      <c r="E708" s="126" t="s">
        <v>195</v>
      </c>
      <c r="F708" s="126"/>
      <c r="G708" s="160">
        <v>5.7</v>
      </c>
      <c r="H708" s="160">
        <v>5.0999999999999996</v>
      </c>
      <c r="I708" s="126" t="s">
        <v>37</v>
      </c>
      <c r="J708" s="126" t="s">
        <v>611</v>
      </c>
      <c r="K708" s="106" t="s">
        <v>883</v>
      </c>
    </row>
    <row r="709" spans="1:11" s="36" customFormat="1" ht="56.25">
      <c r="A709" s="126">
        <v>89</v>
      </c>
      <c r="B709" s="86" t="s">
        <v>745</v>
      </c>
      <c r="C709" s="126" t="s">
        <v>84</v>
      </c>
      <c r="D709" s="126" t="s">
        <v>20</v>
      </c>
      <c r="E709" s="126" t="s">
        <v>195</v>
      </c>
      <c r="F709" s="126"/>
      <c r="G709" s="160">
        <v>5.7</v>
      </c>
      <c r="H709" s="160">
        <v>5</v>
      </c>
      <c r="I709" s="126" t="s">
        <v>37</v>
      </c>
      <c r="J709" s="126" t="s">
        <v>611</v>
      </c>
      <c r="K709" s="106" t="s">
        <v>884</v>
      </c>
    </row>
    <row r="710" spans="1:11" s="36" customFormat="1" ht="37.5">
      <c r="A710" s="126">
        <v>90</v>
      </c>
      <c r="B710" s="86" t="s">
        <v>643</v>
      </c>
      <c r="C710" s="126" t="s">
        <v>84</v>
      </c>
      <c r="D710" s="126" t="s">
        <v>20</v>
      </c>
      <c r="E710" s="126" t="s">
        <v>195</v>
      </c>
      <c r="F710" s="126"/>
      <c r="G710" s="160">
        <v>5.7</v>
      </c>
      <c r="H710" s="160">
        <v>5.0999999999999996</v>
      </c>
      <c r="I710" s="126" t="s">
        <v>37</v>
      </c>
      <c r="J710" s="126" t="s">
        <v>611</v>
      </c>
      <c r="K710" s="106" t="s">
        <v>885</v>
      </c>
    </row>
    <row r="711" spans="1:11" s="36" customFormat="1" ht="56.25">
      <c r="A711" s="126">
        <v>91</v>
      </c>
      <c r="B711" s="86" t="s">
        <v>644</v>
      </c>
      <c r="C711" s="126" t="s">
        <v>84</v>
      </c>
      <c r="D711" s="126" t="s">
        <v>20</v>
      </c>
      <c r="E711" s="126" t="s">
        <v>195</v>
      </c>
      <c r="F711" s="126"/>
      <c r="G711" s="160">
        <v>10</v>
      </c>
      <c r="H711" s="160">
        <v>10</v>
      </c>
      <c r="I711" s="126" t="s">
        <v>37</v>
      </c>
      <c r="J711" s="126" t="s">
        <v>611</v>
      </c>
      <c r="K711" s="106" t="s">
        <v>886</v>
      </c>
    </row>
    <row r="712" spans="1:11" s="35" customFormat="1" ht="56.25">
      <c r="A712" s="126">
        <v>92</v>
      </c>
      <c r="B712" s="86" t="s">
        <v>645</v>
      </c>
      <c r="C712" s="126" t="s">
        <v>84</v>
      </c>
      <c r="D712" s="126" t="s">
        <v>20</v>
      </c>
      <c r="E712" s="126" t="s">
        <v>195</v>
      </c>
      <c r="F712" s="126"/>
      <c r="G712" s="160">
        <v>10</v>
      </c>
      <c r="H712" s="160">
        <v>10</v>
      </c>
      <c r="I712" s="126" t="s">
        <v>37</v>
      </c>
      <c r="J712" s="126" t="s">
        <v>611</v>
      </c>
      <c r="K712" s="105" t="s">
        <v>1230</v>
      </c>
    </row>
    <row r="713" spans="1:11" s="35" customFormat="1" ht="56.25">
      <c r="A713" s="126">
        <v>93</v>
      </c>
      <c r="B713" s="86" t="s">
        <v>646</v>
      </c>
      <c r="C713" s="126" t="s">
        <v>84</v>
      </c>
      <c r="D713" s="126" t="s">
        <v>20</v>
      </c>
      <c r="E713" s="126" t="s">
        <v>195</v>
      </c>
      <c r="F713" s="126"/>
      <c r="G713" s="160">
        <v>10</v>
      </c>
      <c r="H713" s="160">
        <v>10</v>
      </c>
      <c r="I713" s="126" t="s">
        <v>37</v>
      </c>
      <c r="J713" s="126" t="s">
        <v>611</v>
      </c>
      <c r="K713" s="105" t="s">
        <v>1230</v>
      </c>
    </row>
    <row r="714" spans="1:11" s="36" customFormat="1" ht="54.75" customHeight="1">
      <c r="A714" s="126">
        <v>94</v>
      </c>
      <c r="B714" s="86" t="s">
        <v>647</v>
      </c>
      <c r="C714" s="126" t="s">
        <v>84</v>
      </c>
      <c r="D714" s="126" t="s">
        <v>20</v>
      </c>
      <c r="E714" s="126" t="s">
        <v>195</v>
      </c>
      <c r="F714" s="126"/>
      <c r="G714" s="160">
        <v>10.3</v>
      </c>
      <c r="H714" s="160">
        <v>8.8000000000000007</v>
      </c>
      <c r="I714" s="126" t="s">
        <v>37</v>
      </c>
      <c r="J714" s="126" t="s">
        <v>611</v>
      </c>
      <c r="K714" s="161" t="s">
        <v>926</v>
      </c>
    </row>
    <row r="715" spans="1:11" s="36" customFormat="1" ht="57" customHeight="1">
      <c r="A715" s="126">
        <v>95</v>
      </c>
      <c r="B715" s="86" t="s">
        <v>1228</v>
      </c>
      <c r="C715" s="126" t="s">
        <v>84</v>
      </c>
      <c r="D715" s="126" t="s">
        <v>20</v>
      </c>
      <c r="E715" s="126" t="s">
        <v>195</v>
      </c>
      <c r="F715" s="126"/>
      <c r="G715" s="160">
        <v>8.9</v>
      </c>
      <c r="H715" s="160">
        <v>7.4</v>
      </c>
      <c r="I715" s="126" t="s">
        <v>37</v>
      </c>
      <c r="J715" s="126" t="s">
        <v>611</v>
      </c>
      <c r="K715" s="106" t="s">
        <v>887</v>
      </c>
    </row>
    <row r="716" spans="1:11" s="36" customFormat="1" ht="56.25">
      <c r="A716" s="126">
        <v>96</v>
      </c>
      <c r="B716" s="86" t="s">
        <v>648</v>
      </c>
      <c r="C716" s="126" t="s">
        <v>84</v>
      </c>
      <c r="D716" s="126" t="s">
        <v>20</v>
      </c>
      <c r="E716" s="126" t="s">
        <v>195</v>
      </c>
      <c r="F716" s="126"/>
      <c r="G716" s="160">
        <v>10.3</v>
      </c>
      <c r="H716" s="160">
        <v>10.3</v>
      </c>
      <c r="I716" s="126" t="s">
        <v>37</v>
      </c>
      <c r="J716" s="126" t="s">
        <v>611</v>
      </c>
      <c r="K716" s="161" t="s">
        <v>927</v>
      </c>
    </row>
    <row r="717" spans="1:11" s="36" customFormat="1" ht="54" customHeight="1">
      <c r="A717" s="126">
        <v>97</v>
      </c>
      <c r="B717" s="86" t="s">
        <v>649</v>
      </c>
      <c r="C717" s="126" t="s">
        <v>84</v>
      </c>
      <c r="D717" s="126" t="s">
        <v>20</v>
      </c>
      <c r="E717" s="126" t="s">
        <v>195</v>
      </c>
      <c r="F717" s="126"/>
      <c r="G717" s="160">
        <v>12.3</v>
      </c>
      <c r="H717" s="160">
        <v>12.3</v>
      </c>
      <c r="I717" s="126" t="s">
        <v>37</v>
      </c>
      <c r="J717" s="126" t="s">
        <v>611</v>
      </c>
      <c r="K717" s="161" t="s">
        <v>927</v>
      </c>
    </row>
    <row r="718" spans="1:11" s="36" customFormat="1" ht="54" customHeight="1">
      <c r="A718" s="126">
        <v>98</v>
      </c>
      <c r="B718" s="86" t="s">
        <v>650</v>
      </c>
      <c r="C718" s="126" t="s">
        <v>84</v>
      </c>
      <c r="D718" s="126" t="s">
        <v>20</v>
      </c>
      <c r="E718" s="126" t="s">
        <v>195</v>
      </c>
      <c r="F718" s="126"/>
      <c r="G718" s="160">
        <v>10.3</v>
      </c>
      <c r="H718" s="160">
        <v>10.3</v>
      </c>
      <c r="I718" s="126" t="s">
        <v>37</v>
      </c>
      <c r="J718" s="126" t="s">
        <v>611</v>
      </c>
      <c r="K718" s="161" t="s">
        <v>926</v>
      </c>
    </row>
    <row r="719" spans="1:11" s="36" customFormat="1" ht="54.75" customHeight="1">
      <c r="A719" s="126">
        <v>99</v>
      </c>
      <c r="B719" s="86" t="s">
        <v>651</v>
      </c>
      <c r="C719" s="126" t="s">
        <v>84</v>
      </c>
      <c r="D719" s="126" t="s">
        <v>20</v>
      </c>
      <c r="E719" s="126" t="s">
        <v>195</v>
      </c>
      <c r="F719" s="126"/>
      <c r="G719" s="160">
        <v>7.6</v>
      </c>
      <c r="H719" s="160">
        <v>7.6</v>
      </c>
      <c r="I719" s="126" t="s">
        <v>37</v>
      </c>
      <c r="J719" s="126" t="s">
        <v>611</v>
      </c>
      <c r="K719" s="161" t="s">
        <v>926</v>
      </c>
    </row>
    <row r="720" spans="1:11" s="36" customFormat="1" ht="56.25" customHeight="1">
      <c r="A720" s="126">
        <v>100</v>
      </c>
      <c r="B720" s="86" t="s">
        <v>652</v>
      </c>
      <c r="C720" s="126" t="s">
        <v>84</v>
      </c>
      <c r="D720" s="126" t="s">
        <v>20</v>
      </c>
      <c r="E720" s="126" t="s">
        <v>195</v>
      </c>
      <c r="F720" s="126"/>
      <c r="G720" s="160">
        <v>8.3000000000000007</v>
      </c>
      <c r="H720" s="160">
        <v>8.3000000000000007</v>
      </c>
      <c r="I720" s="126" t="s">
        <v>37</v>
      </c>
      <c r="J720" s="126" t="s">
        <v>611</v>
      </c>
      <c r="K720" s="161" t="s">
        <v>926</v>
      </c>
    </row>
    <row r="721" spans="1:11" s="36" customFormat="1" ht="54.75" customHeight="1">
      <c r="A721" s="126">
        <v>101</v>
      </c>
      <c r="B721" s="86" t="s">
        <v>653</v>
      </c>
      <c r="C721" s="126" t="s">
        <v>84</v>
      </c>
      <c r="D721" s="126" t="s">
        <v>20</v>
      </c>
      <c r="E721" s="126" t="s">
        <v>195</v>
      </c>
      <c r="F721" s="126"/>
      <c r="G721" s="160">
        <v>12.5</v>
      </c>
      <c r="H721" s="160">
        <v>12.5</v>
      </c>
      <c r="I721" s="126" t="s">
        <v>37</v>
      </c>
      <c r="J721" s="126" t="s">
        <v>611</v>
      </c>
      <c r="K721" s="161" t="s">
        <v>927</v>
      </c>
    </row>
    <row r="722" spans="1:11" s="36" customFormat="1" ht="56.25" customHeight="1">
      <c r="A722" s="126">
        <v>102</v>
      </c>
      <c r="B722" s="86" t="s">
        <v>654</v>
      </c>
      <c r="C722" s="126" t="s">
        <v>84</v>
      </c>
      <c r="D722" s="126" t="s">
        <v>20</v>
      </c>
      <c r="E722" s="126" t="s">
        <v>195</v>
      </c>
      <c r="F722" s="126"/>
      <c r="G722" s="160">
        <v>8.9</v>
      </c>
      <c r="H722" s="160">
        <v>8.9</v>
      </c>
      <c r="I722" s="126" t="s">
        <v>37</v>
      </c>
      <c r="J722" s="126" t="s">
        <v>611</v>
      </c>
      <c r="K722" s="106" t="s">
        <v>951</v>
      </c>
    </row>
    <row r="723" spans="1:11" s="36" customFormat="1" ht="62.25" customHeight="1">
      <c r="A723" s="126">
        <v>103</v>
      </c>
      <c r="B723" s="86" t="s">
        <v>655</v>
      </c>
      <c r="C723" s="126" t="s">
        <v>84</v>
      </c>
      <c r="D723" s="126" t="s">
        <v>20</v>
      </c>
      <c r="E723" s="126" t="s">
        <v>195</v>
      </c>
      <c r="F723" s="126"/>
      <c r="G723" s="160">
        <v>10.4</v>
      </c>
      <c r="H723" s="160">
        <v>10.4</v>
      </c>
      <c r="I723" s="126" t="s">
        <v>37</v>
      </c>
      <c r="J723" s="126" t="s">
        <v>611</v>
      </c>
      <c r="K723" s="162" t="s">
        <v>892</v>
      </c>
    </row>
    <row r="724" spans="1:11" s="36" customFormat="1" ht="57" customHeight="1">
      <c r="A724" s="126">
        <v>104</v>
      </c>
      <c r="B724" s="86" t="s">
        <v>656</v>
      </c>
      <c r="C724" s="126" t="s">
        <v>84</v>
      </c>
      <c r="D724" s="126" t="s">
        <v>20</v>
      </c>
      <c r="E724" s="126" t="s">
        <v>195</v>
      </c>
      <c r="F724" s="126"/>
      <c r="G724" s="160">
        <v>10.4</v>
      </c>
      <c r="H724" s="160">
        <v>10.4</v>
      </c>
      <c r="I724" s="126" t="s">
        <v>37</v>
      </c>
      <c r="J724" s="126" t="s">
        <v>611</v>
      </c>
      <c r="K724" s="162" t="s">
        <v>891</v>
      </c>
    </row>
    <row r="725" spans="1:11" s="36" customFormat="1" ht="26.25" customHeight="1">
      <c r="A725" s="281">
        <v>109</v>
      </c>
      <c r="B725" s="292" t="s">
        <v>657</v>
      </c>
      <c r="C725" s="314" t="s">
        <v>658</v>
      </c>
      <c r="D725" s="281" t="s">
        <v>20</v>
      </c>
      <c r="E725" s="281" t="s">
        <v>659</v>
      </c>
      <c r="F725" s="126">
        <v>500.7</v>
      </c>
      <c r="G725" s="237"/>
      <c r="H725" s="237"/>
      <c r="I725" s="175" t="s">
        <v>79</v>
      </c>
      <c r="J725" s="183" t="s">
        <v>660</v>
      </c>
      <c r="K725" s="295" t="s">
        <v>1183</v>
      </c>
    </row>
    <row r="726" spans="1:11" s="36" customFormat="1" ht="166.5" customHeight="1">
      <c r="A726" s="281"/>
      <c r="B726" s="292"/>
      <c r="C726" s="314"/>
      <c r="D726" s="281"/>
      <c r="E726" s="281"/>
      <c r="F726" s="126"/>
      <c r="G726" s="121">
        <v>312.19799999999998</v>
      </c>
      <c r="H726" s="121">
        <v>312.2</v>
      </c>
      <c r="I726" s="126" t="s">
        <v>37</v>
      </c>
      <c r="J726" s="183" t="s">
        <v>661</v>
      </c>
      <c r="K726" s="295"/>
    </row>
    <row r="727" spans="1:11" s="2" customFormat="1" ht="17.25" customHeight="1">
      <c r="A727" s="182"/>
      <c r="B727" s="89" t="s">
        <v>72</v>
      </c>
      <c r="C727" s="246"/>
      <c r="D727" s="85"/>
      <c r="E727" s="85"/>
      <c r="F727" s="207">
        <f>SUM(F729+F728)</f>
        <v>500.7</v>
      </c>
      <c r="G727" s="207">
        <f>SUM(G729+G728)</f>
        <v>14166.252</v>
      </c>
      <c r="H727" s="207">
        <f>SUM(H729+H728)</f>
        <v>14156.994000000001</v>
      </c>
      <c r="I727" s="182"/>
      <c r="J727" s="182"/>
      <c r="K727" s="43"/>
    </row>
    <row r="728" spans="1:11" s="4" customFormat="1" ht="18.75">
      <c r="A728" s="190"/>
      <c r="B728" s="89" t="s">
        <v>79</v>
      </c>
      <c r="C728" s="85"/>
      <c r="D728" s="85"/>
      <c r="E728" s="85"/>
      <c r="F728" s="207">
        <f>F621+F623+F625+F627+F629+F644+F647+F649+F651+F653+F655+F657+F659+F661+F663+F665+F667+F669+F671+F673+F675+F677+F679+F681+F683+F685+F687+F689+F691+F693+F695+F697+F699+F701+F703+F725</f>
        <v>500.7</v>
      </c>
      <c r="G728" s="207">
        <f>G621+G623+G625+G627+G629+G644+G647+G649+G651+G653+G655+G657+G659+G661+G663+G665+G667+G669+G671+G673+G675+G677+G679+G681+G683+G685+G687+G689+G691+G693+G695+G697+G699+G701+G703+G725</f>
        <v>10097.299999999999</v>
      </c>
      <c r="H728" s="207">
        <f>H621+H623+H625+H627+H629+H644+H647+H649+H651+H653+H655+H657+H659+H661+H663+H665+H667+H669+H671+H673+H675+H677+H679+H681+H683+H685+H687+H689+H691+H693+H695+H697+H699+H701+H703+H725</f>
        <v>10097.199999999999</v>
      </c>
      <c r="I728" s="211"/>
      <c r="J728" s="182"/>
      <c r="K728" s="43"/>
    </row>
    <row r="729" spans="1:11" s="4" customFormat="1" ht="18.75">
      <c r="A729" s="190"/>
      <c r="B729" s="89" t="s">
        <v>37</v>
      </c>
      <c r="C729" s="85"/>
      <c r="D729" s="85"/>
      <c r="E729" s="85"/>
      <c r="F729" s="207">
        <f>F622+F624+F626+F628+F630+F631+F632+F633+F634+F635+F636+F637+F638+F639+F640+F641+F642+F643+F645+F646+F648+F650+F652+F654+F656+F658+F660+F662+F664+F666+F668+F670+F672+F674+F676+F678+F680+F682+F684+F686+F688+F690+F692+F694+F696+F698+F700+F702+F704+F705+F706+F707+F708+F709+F710+F711+F712+F713+F714+F715+F716+F717+F718+F719+F720+F721+F722+F723+F724+F726</f>
        <v>0</v>
      </c>
      <c r="G729" s="207">
        <f>G622+G624+G626+G628+G630+G631+G632+G633+G634+G635+G636+G637+G638+G639+G640+G641+G642+G643+G645+G646+G648+G650+G652+G654+G656+G658+G660+G662+G664+G666+G668+G670+G672+G674+G676+G678+G680+G682+G684+G686+G688+G690+G692+G694+G696+G698+G700+G702+G704+G705+G706+G707+G708+G709+G710+G711+G712+G713+G714+G715+G716+G717+G718+G719+G720+G721+G722+G723+G724+G726</f>
        <v>4068.9520000000011</v>
      </c>
      <c r="H729" s="207">
        <f>H622+H624+H626+H628+H630+H631+H632+H633+H634+H635+H636+H637+H638+H639+H640+H641+H642+H643+H645+H646+H648+H650+H652+H654+H656+H658+H660+H662+H664+H666+H668+H670+H672+H674+H676+H678+H680+H682+H684+H686+H688+H690+H692+H694+H696+H698+H700+H702+H704+H705+H706+H707+H708+H709+H710+H711+H712+H713+H714+H715+H716+H717+H718+H719+H720+H721+H722+H723+H724+H726</f>
        <v>4059.7940000000017</v>
      </c>
      <c r="I729" s="238"/>
      <c r="J729" s="182"/>
      <c r="K729" s="43"/>
    </row>
    <row r="730" spans="1:11" s="4" customFormat="1" ht="18.75">
      <c r="A730" s="186"/>
      <c r="B730" s="89" t="s">
        <v>662</v>
      </c>
      <c r="C730" s="246"/>
      <c r="D730" s="85"/>
      <c r="E730" s="85"/>
      <c r="F730" s="207">
        <f t="shared" ref="F730:G730" si="37">F731+F732</f>
        <v>6318.6</v>
      </c>
      <c r="G730" s="207">
        <f t="shared" si="37"/>
        <v>36879.093999999997</v>
      </c>
      <c r="H730" s="207">
        <f t="shared" ref="H730" si="38">H731+H732</f>
        <v>36558.626000000004</v>
      </c>
      <c r="I730" s="182"/>
      <c r="J730" s="182"/>
      <c r="K730" s="43"/>
    </row>
    <row r="731" spans="1:11" s="4" customFormat="1" ht="18.75">
      <c r="A731" s="186"/>
      <c r="B731" s="89" t="s">
        <v>79</v>
      </c>
      <c r="C731" s="85"/>
      <c r="D731" s="85"/>
      <c r="E731" s="85"/>
      <c r="F731" s="207">
        <f>F539+F586+F728+F519</f>
        <v>2958.5</v>
      </c>
      <c r="G731" s="207">
        <f>G539+G586+G728+G519</f>
        <v>18863.249</v>
      </c>
      <c r="H731" s="207">
        <f>H539+H586+H728+H519</f>
        <v>18669</v>
      </c>
      <c r="I731" s="211"/>
      <c r="J731" s="182"/>
      <c r="K731" s="43"/>
    </row>
    <row r="732" spans="1:11" s="4" customFormat="1" ht="18.75">
      <c r="A732" s="186"/>
      <c r="B732" s="89" t="s">
        <v>37</v>
      </c>
      <c r="C732" s="85"/>
      <c r="D732" s="85"/>
      <c r="E732" s="85"/>
      <c r="F732" s="207">
        <f>F520+F540+F587+F729</f>
        <v>3360.1</v>
      </c>
      <c r="G732" s="207">
        <f>G520+G540+G587+G729</f>
        <v>18015.845000000001</v>
      </c>
      <c r="H732" s="207">
        <f>H520+H540+H587+H729</f>
        <v>17889.626</v>
      </c>
      <c r="I732" s="238"/>
      <c r="J732" s="182"/>
      <c r="K732" s="43"/>
    </row>
    <row r="733" spans="1:11" s="4" customFormat="1" ht="18.75">
      <c r="A733" s="186"/>
      <c r="B733" s="89" t="s">
        <v>663</v>
      </c>
      <c r="C733" s="85"/>
      <c r="D733" s="85"/>
      <c r="E733" s="85"/>
      <c r="F733" s="85"/>
      <c r="G733" s="85"/>
      <c r="H733" s="85"/>
      <c r="I733" s="85"/>
      <c r="J733" s="85"/>
      <c r="K733" s="43"/>
    </row>
    <row r="734" spans="1:11" s="4" customFormat="1" ht="18.75">
      <c r="A734" s="186"/>
      <c r="B734" s="89" t="s">
        <v>664</v>
      </c>
      <c r="C734" s="85"/>
      <c r="D734" s="85"/>
      <c r="E734" s="85"/>
      <c r="F734" s="85"/>
      <c r="G734" s="85"/>
      <c r="H734" s="85"/>
      <c r="I734" s="85"/>
      <c r="J734" s="85"/>
      <c r="K734" s="43"/>
    </row>
    <row r="735" spans="1:11" s="37" customFormat="1" ht="109.5" customHeight="1">
      <c r="A735" s="175">
        <v>1</v>
      </c>
      <c r="B735" s="86" t="s">
        <v>770</v>
      </c>
      <c r="C735" s="175" t="s">
        <v>727</v>
      </c>
      <c r="D735" s="126" t="s">
        <v>823</v>
      </c>
      <c r="E735" s="175" t="s">
        <v>259</v>
      </c>
      <c r="F735" s="175" t="s">
        <v>43</v>
      </c>
      <c r="G735" s="175" t="s">
        <v>43</v>
      </c>
      <c r="H735" s="175" t="s">
        <v>43</v>
      </c>
      <c r="I735" s="175" t="s">
        <v>20</v>
      </c>
      <c r="J735" s="175" t="s">
        <v>20</v>
      </c>
      <c r="K735" s="320" t="s">
        <v>824</v>
      </c>
    </row>
    <row r="736" spans="1:11" s="37" customFormat="1" ht="52.5" customHeight="1">
      <c r="A736" s="175">
        <v>2</v>
      </c>
      <c r="B736" s="86" t="s">
        <v>772</v>
      </c>
      <c r="C736" s="175" t="s">
        <v>727</v>
      </c>
      <c r="D736" s="126" t="s">
        <v>823</v>
      </c>
      <c r="E736" s="175" t="s">
        <v>259</v>
      </c>
      <c r="F736" s="175" t="s">
        <v>43</v>
      </c>
      <c r="G736" s="175" t="s">
        <v>43</v>
      </c>
      <c r="H736" s="175" t="s">
        <v>43</v>
      </c>
      <c r="I736" s="175" t="s">
        <v>20</v>
      </c>
      <c r="J736" s="175" t="s">
        <v>20</v>
      </c>
      <c r="K736" s="320"/>
    </row>
    <row r="737" spans="1:11" s="37" customFormat="1" ht="53.25" customHeight="1">
      <c r="A737" s="175">
        <v>3</v>
      </c>
      <c r="B737" s="86" t="s">
        <v>771</v>
      </c>
      <c r="C737" s="175" t="s">
        <v>727</v>
      </c>
      <c r="D737" s="126" t="s">
        <v>823</v>
      </c>
      <c r="E737" s="175" t="s">
        <v>259</v>
      </c>
      <c r="F737" s="175" t="s">
        <v>43</v>
      </c>
      <c r="G737" s="175" t="s">
        <v>43</v>
      </c>
      <c r="H737" s="175" t="s">
        <v>43</v>
      </c>
      <c r="I737" s="175" t="s">
        <v>20</v>
      </c>
      <c r="J737" s="175" t="s">
        <v>20</v>
      </c>
      <c r="K737" s="320"/>
    </row>
    <row r="738" spans="1:11" s="37" customFormat="1" ht="56.25" customHeight="1">
      <c r="A738" s="175">
        <v>4</v>
      </c>
      <c r="B738" s="86" t="s">
        <v>773</v>
      </c>
      <c r="C738" s="175" t="s">
        <v>727</v>
      </c>
      <c r="D738" s="126" t="s">
        <v>823</v>
      </c>
      <c r="E738" s="175" t="s">
        <v>259</v>
      </c>
      <c r="F738" s="175" t="s">
        <v>43</v>
      </c>
      <c r="G738" s="175" t="s">
        <v>43</v>
      </c>
      <c r="H738" s="175" t="s">
        <v>43</v>
      </c>
      <c r="I738" s="175" t="s">
        <v>20</v>
      </c>
      <c r="J738" s="175" t="s">
        <v>20</v>
      </c>
      <c r="K738" s="320"/>
    </row>
    <row r="739" spans="1:11" s="37" customFormat="1" ht="75">
      <c r="A739" s="175">
        <v>5</v>
      </c>
      <c r="B739" s="86" t="s">
        <v>774</v>
      </c>
      <c r="C739" s="175" t="s">
        <v>727</v>
      </c>
      <c r="D739" s="126" t="s">
        <v>821</v>
      </c>
      <c r="E739" s="175" t="s">
        <v>259</v>
      </c>
      <c r="F739" s="175">
        <v>0</v>
      </c>
      <c r="G739" s="175">
        <v>0</v>
      </c>
      <c r="H739" s="175">
        <v>2.7</v>
      </c>
      <c r="I739" s="175" t="s">
        <v>20</v>
      </c>
      <c r="J739" s="175" t="s">
        <v>20</v>
      </c>
      <c r="K739" s="112" t="s">
        <v>962</v>
      </c>
    </row>
    <row r="740" spans="1:11" s="4" customFormat="1" ht="114" customHeight="1">
      <c r="A740" s="175">
        <v>6</v>
      </c>
      <c r="B740" s="86" t="s">
        <v>775</v>
      </c>
      <c r="C740" s="175" t="s">
        <v>727</v>
      </c>
      <c r="D740" s="126" t="s">
        <v>821</v>
      </c>
      <c r="E740" s="175" t="s">
        <v>259</v>
      </c>
      <c r="F740" s="199">
        <v>69</v>
      </c>
      <c r="G740" s="199">
        <v>82</v>
      </c>
      <c r="H740" s="199">
        <v>82.4</v>
      </c>
      <c r="I740" s="175" t="s">
        <v>20</v>
      </c>
      <c r="J740" s="175" t="s">
        <v>20</v>
      </c>
      <c r="K740" s="114" t="s">
        <v>1229</v>
      </c>
    </row>
    <row r="741" spans="1:11" s="37" customFormat="1" ht="94.5" customHeight="1">
      <c r="A741" s="183" t="s">
        <v>107</v>
      </c>
      <c r="B741" s="86" t="s">
        <v>776</v>
      </c>
      <c r="C741" s="175" t="s">
        <v>727</v>
      </c>
      <c r="D741" s="126" t="s">
        <v>821</v>
      </c>
      <c r="E741" s="175" t="s">
        <v>259</v>
      </c>
      <c r="F741" s="175">
        <v>1.4</v>
      </c>
      <c r="G741" s="175">
        <v>1.3</v>
      </c>
      <c r="H741" s="175">
        <v>1.48</v>
      </c>
      <c r="I741" s="175" t="s">
        <v>20</v>
      </c>
      <c r="J741" s="175" t="s">
        <v>20</v>
      </c>
      <c r="K741" s="112" t="s">
        <v>963</v>
      </c>
    </row>
    <row r="742" spans="1:11" s="37" customFormat="1" ht="34.5" customHeight="1">
      <c r="A742" s="183" t="s">
        <v>109</v>
      </c>
      <c r="B742" s="86" t="s">
        <v>777</v>
      </c>
      <c r="C742" s="126"/>
      <c r="D742" s="120"/>
      <c r="E742" s="126" t="s">
        <v>259</v>
      </c>
      <c r="F742" s="175"/>
      <c r="G742" s="175"/>
      <c r="H742" s="175"/>
      <c r="I742" s="175"/>
      <c r="J742" s="175"/>
      <c r="K742" s="102"/>
    </row>
    <row r="743" spans="1:11" s="37" customFormat="1" ht="56.25">
      <c r="A743" s="183" t="s">
        <v>665</v>
      </c>
      <c r="B743" s="86" t="s">
        <v>666</v>
      </c>
      <c r="C743" s="126" t="s">
        <v>769</v>
      </c>
      <c r="D743" s="126" t="s">
        <v>822</v>
      </c>
      <c r="E743" s="175" t="s">
        <v>259</v>
      </c>
      <c r="F743" s="175">
        <v>0.97099999999999997</v>
      </c>
      <c r="G743" s="175">
        <v>0.97099999999999997</v>
      </c>
      <c r="H743" s="175">
        <v>0.61799999999999999</v>
      </c>
      <c r="I743" s="175" t="s">
        <v>20</v>
      </c>
      <c r="J743" s="175" t="s">
        <v>20</v>
      </c>
      <c r="K743" s="114" t="s">
        <v>964</v>
      </c>
    </row>
    <row r="744" spans="1:11" s="37" customFormat="1" ht="62.25" customHeight="1">
      <c r="A744" s="183" t="s">
        <v>667</v>
      </c>
      <c r="B744" s="96" t="s">
        <v>668</v>
      </c>
      <c r="C744" s="126" t="s">
        <v>769</v>
      </c>
      <c r="D744" s="126" t="s">
        <v>822</v>
      </c>
      <c r="E744" s="175" t="s">
        <v>259</v>
      </c>
      <c r="F744" s="175">
        <v>8.5000000000000006E-2</v>
      </c>
      <c r="G744" s="175">
        <v>8.5000000000000006E-2</v>
      </c>
      <c r="H744" s="175">
        <v>2.5999999999999999E-2</v>
      </c>
      <c r="I744" s="175" t="s">
        <v>20</v>
      </c>
      <c r="J744" s="175" t="s">
        <v>20</v>
      </c>
      <c r="K744" s="114" t="s">
        <v>965</v>
      </c>
    </row>
    <row r="745" spans="1:11" s="37" customFormat="1" ht="111" customHeight="1">
      <c r="A745" s="175">
        <v>9</v>
      </c>
      <c r="B745" s="86" t="s">
        <v>778</v>
      </c>
      <c r="C745" s="175" t="s">
        <v>691</v>
      </c>
      <c r="D745" s="126" t="s">
        <v>823</v>
      </c>
      <c r="E745" s="175" t="s">
        <v>259</v>
      </c>
      <c r="F745" s="175">
        <v>90</v>
      </c>
      <c r="G745" s="175">
        <v>89.8</v>
      </c>
      <c r="H745" s="175">
        <v>89.8</v>
      </c>
      <c r="I745" s="175" t="s">
        <v>20</v>
      </c>
      <c r="J745" s="175" t="s">
        <v>20</v>
      </c>
      <c r="K745" s="112" t="s">
        <v>960</v>
      </c>
    </row>
    <row r="746" spans="1:11" s="37" customFormat="1" ht="111.75" customHeight="1">
      <c r="A746" s="175">
        <v>10</v>
      </c>
      <c r="B746" s="86" t="s">
        <v>779</v>
      </c>
      <c r="C746" s="175" t="s">
        <v>691</v>
      </c>
      <c r="D746" s="126" t="s">
        <v>823</v>
      </c>
      <c r="E746" s="175" t="s">
        <v>259</v>
      </c>
      <c r="F746" s="175">
        <v>1.2999999999999999E-2</v>
      </c>
      <c r="G746" s="175">
        <v>1.2999999999999999E-2</v>
      </c>
      <c r="H746" s="175">
        <v>6.0000000000000001E-3</v>
      </c>
      <c r="I746" s="175" t="s">
        <v>20</v>
      </c>
      <c r="J746" s="175" t="s">
        <v>20</v>
      </c>
      <c r="K746" s="112" t="s">
        <v>961</v>
      </c>
    </row>
    <row r="747" spans="1:11" s="37" customFormat="1" ht="18.75">
      <c r="A747" s="175"/>
      <c r="B747" s="89" t="s">
        <v>18</v>
      </c>
      <c r="C747" s="85"/>
      <c r="D747" s="85"/>
      <c r="E747" s="85"/>
      <c r="F747" s="85"/>
      <c r="G747" s="85"/>
      <c r="H747" s="85"/>
      <c r="I747" s="85"/>
      <c r="J747" s="85"/>
      <c r="K747" s="43"/>
    </row>
    <row r="748" spans="1:11" s="37" customFormat="1" ht="37.5">
      <c r="A748" s="175">
        <v>1</v>
      </c>
      <c r="B748" s="86" t="s">
        <v>669</v>
      </c>
      <c r="C748" s="127" t="s">
        <v>84</v>
      </c>
      <c r="D748" s="126" t="s">
        <v>20</v>
      </c>
      <c r="E748" s="126" t="s">
        <v>259</v>
      </c>
      <c r="F748" s="126">
        <v>4.5</v>
      </c>
      <c r="G748" s="239">
        <v>3.4</v>
      </c>
      <c r="H748" s="239">
        <v>3.4</v>
      </c>
      <c r="I748" s="126" t="s">
        <v>37</v>
      </c>
      <c r="J748" s="175" t="s">
        <v>670</v>
      </c>
      <c r="K748" s="114" t="s">
        <v>968</v>
      </c>
    </row>
    <row r="749" spans="1:11" s="37" customFormat="1" ht="56.25">
      <c r="A749" s="175">
        <v>2</v>
      </c>
      <c r="B749" s="86" t="s">
        <v>671</v>
      </c>
      <c r="C749" s="127" t="s">
        <v>84</v>
      </c>
      <c r="D749" s="126" t="s">
        <v>20</v>
      </c>
      <c r="E749" s="126" t="s">
        <v>259</v>
      </c>
      <c r="F749" s="126">
        <v>3.9</v>
      </c>
      <c r="G749" s="239">
        <v>1.2</v>
      </c>
      <c r="H749" s="239">
        <v>1.2</v>
      </c>
      <c r="I749" s="126" t="s">
        <v>37</v>
      </c>
      <c r="J749" s="175" t="s">
        <v>670</v>
      </c>
      <c r="K749" s="114" t="s">
        <v>969</v>
      </c>
    </row>
    <row r="750" spans="1:11" s="37" customFormat="1" ht="75.75" customHeight="1">
      <c r="A750" s="175">
        <v>3</v>
      </c>
      <c r="B750" s="86" t="s">
        <v>672</v>
      </c>
      <c r="C750" s="127" t="s">
        <v>84</v>
      </c>
      <c r="D750" s="126" t="s">
        <v>20</v>
      </c>
      <c r="E750" s="126" t="s">
        <v>259</v>
      </c>
      <c r="F750" s="127">
        <v>3</v>
      </c>
      <c r="G750" s="239">
        <v>3.2</v>
      </c>
      <c r="H750" s="239">
        <v>3.2</v>
      </c>
      <c r="I750" s="126" t="s">
        <v>37</v>
      </c>
      <c r="J750" s="175" t="s">
        <v>670</v>
      </c>
      <c r="K750" s="114" t="s">
        <v>970</v>
      </c>
    </row>
    <row r="751" spans="1:11" s="45" customFormat="1" ht="57" customHeight="1">
      <c r="A751" s="175">
        <v>5</v>
      </c>
      <c r="B751" s="86" t="s">
        <v>674</v>
      </c>
      <c r="C751" s="127" t="s">
        <v>84</v>
      </c>
      <c r="D751" s="126" t="s">
        <v>20</v>
      </c>
      <c r="E751" s="126" t="s">
        <v>259</v>
      </c>
      <c r="F751" s="127">
        <v>3</v>
      </c>
      <c r="G751" s="239">
        <v>2.8</v>
      </c>
      <c r="H751" s="239">
        <v>2.8</v>
      </c>
      <c r="I751" s="126" t="s">
        <v>37</v>
      </c>
      <c r="J751" s="175" t="s">
        <v>670</v>
      </c>
      <c r="K751" s="114" t="s">
        <v>966</v>
      </c>
    </row>
    <row r="752" spans="1:11" s="45" customFormat="1" ht="113.25" customHeight="1">
      <c r="A752" s="175">
        <v>6</v>
      </c>
      <c r="B752" s="86" t="s">
        <v>675</v>
      </c>
      <c r="C752" s="127" t="s">
        <v>84</v>
      </c>
      <c r="D752" s="126" t="s">
        <v>20</v>
      </c>
      <c r="E752" s="126" t="s">
        <v>673</v>
      </c>
      <c r="F752" s="126"/>
      <c r="G752" s="239">
        <v>8.6999999999999993</v>
      </c>
      <c r="H752" s="239">
        <v>8.6999999999999993</v>
      </c>
      <c r="I752" s="126" t="s">
        <v>37</v>
      </c>
      <c r="J752" s="175" t="s">
        <v>670</v>
      </c>
      <c r="K752" s="86" t="s">
        <v>971</v>
      </c>
    </row>
    <row r="753" spans="1:11" s="45" customFormat="1" ht="33.75" customHeight="1">
      <c r="A753" s="175">
        <v>11</v>
      </c>
      <c r="B753" s="86" t="s">
        <v>676</v>
      </c>
      <c r="C753" s="212" t="s">
        <v>84</v>
      </c>
      <c r="D753" s="126" t="s">
        <v>20</v>
      </c>
      <c r="E753" s="175" t="s">
        <v>259</v>
      </c>
      <c r="F753" s="199">
        <v>1</v>
      </c>
      <c r="G753" s="199">
        <v>3.6</v>
      </c>
      <c r="H753" s="199">
        <v>3.6</v>
      </c>
      <c r="I753" s="175" t="s">
        <v>37</v>
      </c>
      <c r="J753" s="175" t="s">
        <v>670</v>
      </c>
      <c r="K753" s="114" t="s">
        <v>967</v>
      </c>
    </row>
    <row r="754" spans="1:11" s="45" customFormat="1" ht="300">
      <c r="A754" s="175">
        <v>19</v>
      </c>
      <c r="B754" s="163" t="s">
        <v>679</v>
      </c>
      <c r="C754" s="127" t="s">
        <v>84</v>
      </c>
      <c r="D754" s="126" t="s">
        <v>20</v>
      </c>
      <c r="E754" s="127" t="s">
        <v>259</v>
      </c>
      <c r="F754" s="127"/>
      <c r="G754" s="127">
        <v>13.8</v>
      </c>
      <c r="H754" s="127">
        <v>13.8</v>
      </c>
      <c r="I754" s="127" t="s">
        <v>37</v>
      </c>
      <c r="J754" s="175" t="s">
        <v>670</v>
      </c>
      <c r="K754" s="164" t="s">
        <v>974</v>
      </c>
    </row>
    <row r="755" spans="1:11" s="37" customFormat="1" ht="112.5">
      <c r="A755" s="175">
        <v>20</v>
      </c>
      <c r="B755" s="163" t="s">
        <v>680</v>
      </c>
      <c r="C755" s="127" t="s">
        <v>84</v>
      </c>
      <c r="D755" s="126" t="s">
        <v>20</v>
      </c>
      <c r="E755" s="127" t="s">
        <v>259</v>
      </c>
      <c r="F755" s="127"/>
      <c r="G755" s="127">
        <v>12.5</v>
      </c>
      <c r="H755" s="127">
        <v>12.5</v>
      </c>
      <c r="I755" s="127" t="s">
        <v>37</v>
      </c>
      <c r="J755" s="175" t="s">
        <v>677</v>
      </c>
      <c r="K755" s="114" t="s">
        <v>972</v>
      </c>
    </row>
    <row r="756" spans="1:11" s="37" customFormat="1" ht="109.5" customHeight="1">
      <c r="A756" s="279">
        <v>21</v>
      </c>
      <c r="B756" s="292" t="s">
        <v>681</v>
      </c>
      <c r="C756" s="316" t="s">
        <v>84</v>
      </c>
      <c r="D756" s="281" t="s">
        <v>20</v>
      </c>
      <c r="E756" s="316" t="s">
        <v>259</v>
      </c>
      <c r="F756" s="127"/>
      <c r="G756" s="127">
        <v>735.3</v>
      </c>
      <c r="H756" s="127">
        <v>735.3</v>
      </c>
      <c r="I756" s="127" t="s">
        <v>79</v>
      </c>
      <c r="J756" s="175" t="s">
        <v>677</v>
      </c>
      <c r="K756" s="319" t="s">
        <v>975</v>
      </c>
    </row>
    <row r="757" spans="1:11" s="37" customFormat="1" ht="96" customHeight="1">
      <c r="A757" s="279"/>
      <c r="B757" s="292"/>
      <c r="C757" s="316"/>
      <c r="D757" s="281"/>
      <c r="E757" s="316"/>
      <c r="F757" s="127"/>
      <c r="G757" s="127">
        <v>80.3</v>
      </c>
      <c r="H757" s="127">
        <v>80.3</v>
      </c>
      <c r="I757" s="127" t="s">
        <v>37</v>
      </c>
      <c r="J757" s="240" t="s">
        <v>677</v>
      </c>
      <c r="K757" s="319"/>
    </row>
    <row r="758" spans="1:11" s="37" customFormat="1" ht="75" customHeight="1">
      <c r="A758" s="175">
        <v>22</v>
      </c>
      <c r="B758" s="101" t="s">
        <v>682</v>
      </c>
      <c r="C758" s="212" t="s">
        <v>36</v>
      </c>
      <c r="D758" s="126" t="s">
        <v>20</v>
      </c>
      <c r="E758" s="175" t="s">
        <v>259</v>
      </c>
      <c r="F758" s="175"/>
      <c r="G758" s="199">
        <v>20</v>
      </c>
      <c r="H758" s="199">
        <v>20</v>
      </c>
      <c r="I758" s="127" t="s">
        <v>37</v>
      </c>
      <c r="J758" s="175" t="s">
        <v>670</v>
      </c>
      <c r="K758" s="114" t="s">
        <v>973</v>
      </c>
    </row>
    <row r="759" spans="1:11" s="37" customFormat="1" ht="39" customHeight="1">
      <c r="A759" s="175">
        <v>23</v>
      </c>
      <c r="B759" s="101" t="s">
        <v>683</v>
      </c>
      <c r="C759" s="212" t="s">
        <v>36</v>
      </c>
      <c r="D759" s="126" t="s">
        <v>20</v>
      </c>
      <c r="E759" s="175" t="s">
        <v>259</v>
      </c>
      <c r="F759" s="175"/>
      <c r="G759" s="199">
        <v>21.7</v>
      </c>
      <c r="H759" s="199">
        <v>21.2</v>
      </c>
      <c r="I759" s="127" t="s">
        <v>37</v>
      </c>
      <c r="J759" s="175" t="s">
        <v>670</v>
      </c>
      <c r="K759" s="113" t="s">
        <v>976</v>
      </c>
    </row>
    <row r="760" spans="1:11" s="37" customFormat="1" ht="74.25" customHeight="1">
      <c r="A760" s="175">
        <v>24</v>
      </c>
      <c r="B760" s="101" t="s">
        <v>684</v>
      </c>
      <c r="C760" s="247" t="s">
        <v>36</v>
      </c>
      <c r="D760" s="126" t="s">
        <v>20</v>
      </c>
      <c r="E760" s="175" t="s">
        <v>259</v>
      </c>
      <c r="F760" s="175"/>
      <c r="G760" s="199">
        <v>26</v>
      </c>
      <c r="H760" s="199">
        <v>26.1</v>
      </c>
      <c r="I760" s="127" t="s">
        <v>37</v>
      </c>
      <c r="J760" s="217" t="s">
        <v>677</v>
      </c>
      <c r="K760" s="165" t="s">
        <v>978</v>
      </c>
    </row>
    <row r="761" spans="1:11" s="37" customFormat="1" ht="56.25" customHeight="1">
      <c r="A761" s="175">
        <v>25</v>
      </c>
      <c r="B761" s="86" t="s">
        <v>685</v>
      </c>
      <c r="C761" s="247" t="s">
        <v>36</v>
      </c>
      <c r="D761" s="126" t="s">
        <v>20</v>
      </c>
      <c r="E761" s="175" t="s">
        <v>259</v>
      </c>
      <c r="F761" s="175"/>
      <c r="G761" s="199">
        <v>1.9610000000000001</v>
      </c>
      <c r="H761" s="199">
        <v>1.8</v>
      </c>
      <c r="I761" s="127" t="s">
        <v>37</v>
      </c>
      <c r="J761" s="175" t="s">
        <v>677</v>
      </c>
      <c r="K761" s="165" t="s">
        <v>977</v>
      </c>
    </row>
    <row r="762" spans="1:11" s="37" customFormat="1" ht="72.75" customHeight="1">
      <c r="A762" s="175">
        <v>26</v>
      </c>
      <c r="B762" s="101" t="s">
        <v>686</v>
      </c>
      <c r="C762" s="212" t="s">
        <v>36</v>
      </c>
      <c r="D762" s="126" t="s">
        <v>20</v>
      </c>
      <c r="E762" s="175" t="s">
        <v>259</v>
      </c>
      <c r="F762" s="175"/>
      <c r="G762" s="199">
        <v>2</v>
      </c>
      <c r="H762" s="199">
        <v>2</v>
      </c>
      <c r="I762" s="127" t="s">
        <v>37</v>
      </c>
      <c r="J762" s="175" t="s">
        <v>670</v>
      </c>
      <c r="K762" s="165" t="s">
        <v>979</v>
      </c>
    </row>
    <row r="763" spans="1:11" s="37" customFormat="1" ht="93.75" customHeight="1">
      <c r="A763" s="175">
        <v>43</v>
      </c>
      <c r="B763" s="163" t="s">
        <v>687</v>
      </c>
      <c r="C763" s="127" t="s">
        <v>84</v>
      </c>
      <c r="D763" s="126" t="s">
        <v>20</v>
      </c>
      <c r="E763" s="127" t="s">
        <v>259</v>
      </c>
      <c r="F763" s="127">
        <v>16</v>
      </c>
      <c r="G763" s="127">
        <v>111.5</v>
      </c>
      <c r="H763" s="127">
        <v>111.5</v>
      </c>
      <c r="I763" s="127" t="s">
        <v>37</v>
      </c>
      <c r="J763" s="175" t="s">
        <v>806</v>
      </c>
      <c r="K763" s="112" t="s">
        <v>980</v>
      </c>
    </row>
    <row r="764" spans="1:11" s="2" customFormat="1" ht="17.25" customHeight="1">
      <c r="A764" s="182"/>
      <c r="B764" s="89" t="s">
        <v>72</v>
      </c>
      <c r="C764" s="246"/>
      <c r="D764" s="85"/>
      <c r="E764" s="85"/>
      <c r="F764" s="207">
        <f>SUM(F766+F765)</f>
        <v>31.4</v>
      </c>
      <c r="G764" s="207">
        <f>SUM(G766+G765)</f>
        <v>1047.961</v>
      </c>
      <c r="H764" s="207">
        <f>SUM(H766+H765)</f>
        <v>1047.4000000000001</v>
      </c>
      <c r="I764" s="182"/>
      <c r="J764" s="182"/>
      <c r="K764" s="43"/>
    </row>
    <row r="765" spans="1:11" s="4" customFormat="1" ht="18.75">
      <c r="A765" s="190"/>
      <c r="B765" s="89" t="s">
        <v>79</v>
      </c>
      <c r="C765" s="85"/>
      <c r="D765" s="85"/>
      <c r="E765" s="85"/>
      <c r="F765" s="207">
        <f>F756</f>
        <v>0</v>
      </c>
      <c r="G765" s="207">
        <f>G756</f>
        <v>735.3</v>
      </c>
      <c r="H765" s="207">
        <f>H756</f>
        <v>735.3</v>
      </c>
      <c r="I765" s="211"/>
      <c r="J765" s="182"/>
      <c r="K765" s="43"/>
    </row>
    <row r="766" spans="1:11" s="4" customFormat="1" ht="18.75">
      <c r="A766" s="190"/>
      <c r="B766" s="89" t="s">
        <v>37</v>
      </c>
      <c r="C766" s="85"/>
      <c r="D766" s="85"/>
      <c r="E766" s="85"/>
      <c r="F766" s="207">
        <f>F748+F749+F750+F751+F752+F753+F754+F755+F757+F758+F759+F760+F761+F762+F763</f>
        <v>31.4</v>
      </c>
      <c r="G766" s="207">
        <f>G748+G749+G750+G751+G752+G753+G754+G755+G757+G758+G759+G760+G761+G762+G763</f>
        <v>312.661</v>
      </c>
      <c r="H766" s="207">
        <f>H748+H749+H750+H751+H752+H753+H754+H755+H757+H758+H759+H760+H761+H762+H763</f>
        <v>312.10000000000002</v>
      </c>
      <c r="I766" s="238"/>
      <c r="J766" s="182"/>
      <c r="K766" s="43"/>
    </row>
    <row r="767" spans="1:11" s="4" customFormat="1" ht="18.75">
      <c r="A767" s="190"/>
      <c r="B767" s="89" t="s">
        <v>688</v>
      </c>
      <c r="C767" s="85"/>
      <c r="D767" s="85"/>
      <c r="E767" s="85"/>
      <c r="F767" s="85"/>
      <c r="G767" s="85"/>
      <c r="H767" s="85"/>
      <c r="I767" s="85"/>
      <c r="J767" s="85"/>
      <c r="K767" s="43"/>
    </row>
    <row r="768" spans="1:11" s="4" customFormat="1" ht="18.75">
      <c r="A768" s="190"/>
      <c r="B768" s="89" t="s">
        <v>15</v>
      </c>
      <c r="C768" s="85"/>
      <c r="D768" s="85"/>
      <c r="E768" s="85"/>
      <c r="F768" s="85"/>
      <c r="G768" s="85"/>
      <c r="H768" s="85"/>
      <c r="I768" s="85"/>
      <c r="J768" s="85"/>
      <c r="K768" s="43"/>
    </row>
    <row r="769" spans="1:11" s="37" customFormat="1" ht="74.25" customHeight="1">
      <c r="A769" s="175">
        <v>1</v>
      </c>
      <c r="B769" s="86" t="s">
        <v>766</v>
      </c>
      <c r="C769" s="175" t="s">
        <v>727</v>
      </c>
      <c r="D769" s="260" t="s">
        <v>784</v>
      </c>
      <c r="E769" s="175" t="s">
        <v>689</v>
      </c>
      <c r="F769" s="175">
        <v>9.6999999999999993</v>
      </c>
      <c r="G769" s="175">
        <v>9.6999999999999993</v>
      </c>
      <c r="H769" s="175">
        <v>9.9</v>
      </c>
      <c r="I769" s="126" t="s">
        <v>20</v>
      </c>
      <c r="J769" s="126" t="s">
        <v>20</v>
      </c>
      <c r="K769" s="105" t="s">
        <v>801</v>
      </c>
    </row>
    <row r="770" spans="1:11" s="37" customFormat="1" ht="75" customHeight="1">
      <c r="A770" s="175">
        <v>2</v>
      </c>
      <c r="B770" s="86" t="s">
        <v>767</v>
      </c>
      <c r="C770" s="175" t="s">
        <v>727</v>
      </c>
      <c r="D770" s="260" t="s">
        <v>784</v>
      </c>
      <c r="E770" s="175" t="s">
        <v>689</v>
      </c>
      <c r="F770" s="175">
        <v>4.5</v>
      </c>
      <c r="G770" s="175">
        <v>4.5</v>
      </c>
      <c r="H770" s="175">
        <v>4.5999999999999996</v>
      </c>
      <c r="I770" s="126" t="s">
        <v>20</v>
      </c>
      <c r="J770" s="126" t="s">
        <v>20</v>
      </c>
      <c r="K770" s="107" t="s">
        <v>802</v>
      </c>
    </row>
    <row r="771" spans="1:11" s="37" customFormat="1" ht="54" customHeight="1">
      <c r="A771" s="175">
        <v>3</v>
      </c>
      <c r="B771" s="86" t="s">
        <v>768</v>
      </c>
      <c r="C771" s="175" t="s">
        <v>727</v>
      </c>
      <c r="D771" s="260" t="s">
        <v>784</v>
      </c>
      <c r="E771" s="175" t="s">
        <v>689</v>
      </c>
      <c r="F771" s="175">
        <v>8.3000000000000007</v>
      </c>
      <c r="G771" s="175">
        <v>8.3000000000000007</v>
      </c>
      <c r="H771" s="175">
        <v>9.3000000000000007</v>
      </c>
      <c r="I771" s="126" t="s">
        <v>20</v>
      </c>
      <c r="J771" s="126" t="s">
        <v>20</v>
      </c>
      <c r="K771" s="107" t="s">
        <v>800</v>
      </c>
    </row>
    <row r="772" spans="1:11" s="4" customFormat="1" ht="18.75">
      <c r="A772" s="190"/>
      <c r="B772" s="89" t="s">
        <v>18</v>
      </c>
      <c r="C772" s="85"/>
      <c r="D772" s="85"/>
      <c r="E772" s="85"/>
      <c r="F772" s="85"/>
      <c r="G772" s="85"/>
      <c r="H772" s="85"/>
      <c r="I772" s="85"/>
      <c r="J772" s="85"/>
      <c r="K772" s="106"/>
    </row>
    <row r="773" spans="1:11" s="37" customFormat="1" ht="36.75" customHeight="1">
      <c r="A773" s="175">
        <v>1</v>
      </c>
      <c r="B773" s="86" t="s">
        <v>690</v>
      </c>
      <c r="C773" s="175" t="s">
        <v>691</v>
      </c>
      <c r="D773" s="126" t="s">
        <v>20</v>
      </c>
      <c r="E773" s="175" t="s">
        <v>689</v>
      </c>
      <c r="F773" s="175" t="s">
        <v>43</v>
      </c>
      <c r="G773" s="199">
        <v>310</v>
      </c>
      <c r="H773" s="199">
        <v>366.2</v>
      </c>
      <c r="I773" s="175" t="s">
        <v>20</v>
      </c>
      <c r="J773" s="175" t="s">
        <v>20</v>
      </c>
      <c r="K773" s="105" t="s">
        <v>803</v>
      </c>
    </row>
    <row r="774" spans="1:11" s="4" customFormat="1" ht="92.25" customHeight="1">
      <c r="A774" s="175">
        <v>2</v>
      </c>
      <c r="B774" s="86" t="s">
        <v>692</v>
      </c>
      <c r="C774" s="175" t="s">
        <v>20</v>
      </c>
      <c r="D774" s="126" t="s">
        <v>20</v>
      </c>
      <c r="E774" s="175" t="s">
        <v>693</v>
      </c>
      <c r="F774" s="279" t="s">
        <v>787</v>
      </c>
      <c r="G774" s="279"/>
      <c r="H774" s="279"/>
      <c r="I774" s="279"/>
      <c r="J774" s="279"/>
      <c r="K774" s="105" t="s">
        <v>827</v>
      </c>
    </row>
    <row r="775" spans="1:11" s="4" customFormat="1" ht="56.25">
      <c r="A775" s="175">
        <v>3</v>
      </c>
      <c r="B775" s="86" t="s">
        <v>694</v>
      </c>
      <c r="C775" s="175" t="s">
        <v>20</v>
      </c>
      <c r="D775" s="126" t="s">
        <v>20</v>
      </c>
      <c r="E775" s="175" t="s">
        <v>693</v>
      </c>
      <c r="F775" s="279" t="s">
        <v>787</v>
      </c>
      <c r="G775" s="279"/>
      <c r="H775" s="279"/>
      <c r="I775" s="279"/>
      <c r="J775" s="279"/>
      <c r="K775" s="105" t="s">
        <v>828</v>
      </c>
    </row>
    <row r="776" spans="1:11" s="37" customFormat="1" ht="37.5">
      <c r="A776" s="175">
        <v>4</v>
      </c>
      <c r="B776" s="86" t="s">
        <v>695</v>
      </c>
      <c r="C776" s="175" t="s">
        <v>20</v>
      </c>
      <c r="D776" s="126" t="s">
        <v>20</v>
      </c>
      <c r="E776" s="175" t="s">
        <v>689</v>
      </c>
      <c r="F776" s="279" t="s">
        <v>787</v>
      </c>
      <c r="G776" s="279"/>
      <c r="H776" s="279"/>
      <c r="I776" s="279"/>
      <c r="J776" s="279"/>
      <c r="K776" s="107" t="s">
        <v>804</v>
      </c>
    </row>
    <row r="777" spans="1:11" s="37" customFormat="1" ht="37.5">
      <c r="A777" s="175">
        <v>5</v>
      </c>
      <c r="B777" s="86" t="s">
        <v>696</v>
      </c>
      <c r="C777" s="175" t="s">
        <v>20</v>
      </c>
      <c r="D777" s="126" t="s">
        <v>20</v>
      </c>
      <c r="E777" s="175" t="s">
        <v>689</v>
      </c>
      <c r="F777" s="279" t="s">
        <v>787</v>
      </c>
      <c r="G777" s="279"/>
      <c r="H777" s="279"/>
      <c r="I777" s="279"/>
      <c r="J777" s="279"/>
      <c r="K777" s="105" t="s">
        <v>805</v>
      </c>
    </row>
    <row r="778" spans="1:11" s="37" customFormat="1" ht="78.75" customHeight="1">
      <c r="A778" s="175">
        <v>6</v>
      </c>
      <c r="B778" s="86" t="s">
        <v>697</v>
      </c>
      <c r="C778" s="126" t="s">
        <v>678</v>
      </c>
      <c r="D778" s="126" t="s">
        <v>20</v>
      </c>
      <c r="E778" s="175" t="s">
        <v>259</v>
      </c>
      <c r="F778" s="175"/>
      <c r="G778" s="199">
        <v>6.032</v>
      </c>
      <c r="H778" s="199">
        <v>6.032</v>
      </c>
      <c r="I778" s="175" t="s">
        <v>37</v>
      </c>
      <c r="J778" s="175" t="s">
        <v>698</v>
      </c>
      <c r="K778" s="113" t="s">
        <v>1101</v>
      </c>
    </row>
    <row r="779" spans="1:11" s="37" customFormat="1" ht="75.75" customHeight="1">
      <c r="A779" s="175">
        <v>7</v>
      </c>
      <c r="B779" s="86" t="s">
        <v>699</v>
      </c>
      <c r="C779" s="126" t="s">
        <v>678</v>
      </c>
      <c r="D779" s="126" t="s">
        <v>20</v>
      </c>
      <c r="E779" s="175" t="s">
        <v>259</v>
      </c>
      <c r="F779" s="175"/>
      <c r="G779" s="199">
        <v>6.1219999999999999</v>
      </c>
      <c r="H779" s="199">
        <v>6.1219999999999999</v>
      </c>
      <c r="I779" s="175" t="s">
        <v>37</v>
      </c>
      <c r="J779" s="175" t="s">
        <v>698</v>
      </c>
      <c r="K779" s="113" t="s">
        <v>1102</v>
      </c>
    </row>
    <row r="780" spans="1:11" s="37" customFormat="1" ht="75" customHeight="1">
      <c r="A780" s="175">
        <v>8</v>
      </c>
      <c r="B780" s="86" t="s">
        <v>700</v>
      </c>
      <c r="C780" s="126" t="s">
        <v>678</v>
      </c>
      <c r="D780" s="126" t="s">
        <v>20</v>
      </c>
      <c r="E780" s="175" t="s">
        <v>259</v>
      </c>
      <c r="F780" s="175"/>
      <c r="G780" s="199">
        <v>8.4619999999999997</v>
      </c>
      <c r="H780" s="199">
        <v>8.4619999999999997</v>
      </c>
      <c r="I780" s="175" t="s">
        <v>37</v>
      </c>
      <c r="J780" s="175" t="s">
        <v>698</v>
      </c>
      <c r="K780" s="113" t="s">
        <v>1103</v>
      </c>
    </row>
    <row r="781" spans="1:11" s="37" customFormat="1" ht="76.5" customHeight="1">
      <c r="A781" s="175">
        <v>9</v>
      </c>
      <c r="B781" s="86" t="s">
        <v>701</v>
      </c>
      <c r="C781" s="126" t="s">
        <v>678</v>
      </c>
      <c r="D781" s="126" t="s">
        <v>20</v>
      </c>
      <c r="E781" s="175" t="s">
        <v>259</v>
      </c>
      <c r="F781" s="175"/>
      <c r="G781" s="199">
        <v>7.2919999999999998</v>
      </c>
      <c r="H781" s="199">
        <v>7.2919999999999998</v>
      </c>
      <c r="I781" s="175" t="s">
        <v>37</v>
      </c>
      <c r="J781" s="175" t="s">
        <v>698</v>
      </c>
      <c r="K781" s="113" t="s">
        <v>1104</v>
      </c>
    </row>
    <row r="782" spans="1:11" s="4" customFormat="1" ht="18.75">
      <c r="A782" s="175"/>
      <c r="B782" s="89" t="s">
        <v>72</v>
      </c>
      <c r="C782" s="126"/>
      <c r="D782" s="126"/>
      <c r="E782" s="175"/>
      <c r="F782" s="124">
        <f t="shared" ref="F782:H782" si="39">F783</f>
        <v>0</v>
      </c>
      <c r="G782" s="124">
        <f t="shared" si="39"/>
        <v>27.908000000000001</v>
      </c>
      <c r="H782" s="124">
        <f t="shared" si="39"/>
        <v>27.908000000000001</v>
      </c>
      <c r="I782" s="175"/>
      <c r="J782" s="175"/>
      <c r="K782" s="43"/>
    </row>
    <row r="783" spans="1:11" s="4" customFormat="1" ht="18.75">
      <c r="A783" s="175"/>
      <c r="B783" s="89" t="s">
        <v>37</v>
      </c>
      <c r="C783" s="126"/>
      <c r="D783" s="126"/>
      <c r="E783" s="175"/>
      <c r="F783" s="124">
        <f t="shared" ref="F783" si="40">F778+F779+F780+F781</f>
        <v>0</v>
      </c>
      <c r="G783" s="124">
        <f t="shared" ref="G783" si="41">G778+G779+G780+G781</f>
        <v>27.908000000000001</v>
      </c>
      <c r="H783" s="124">
        <f t="shared" ref="H783" si="42">H778+H779+H780+H781</f>
        <v>27.908000000000001</v>
      </c>
      <c r="I783" s="175"/>
      <c r="J783" s="175"/>
      <c r="K783" s="43"/>
    </row>
    <row r="784" spans="1:11" s="4" customFormat="1" ht="18.75">
      <c r="A784" s="191"/>
      <c r="B784" s="89" t="s">
        <v>702</v>
      </c>
      <c r="C784" s="85"/>
      <c r="D784" s="85"/>
      <c r="E784" s="85"/>
      <c r="F784" s="124">
        <f>F785+F786</f>
        <v>31.4</v>
      </c>
      <c r="G784" s="124">
        <f>G785+G786</f>
        <v>1075.8689999999999</v>
      </c>
      <c r="H784" s="124">
        <f>H785+H786</f>
        <v>1075.308</v>
      </c>
      <c r="I784" s="182"/>
      <c r="J784" s="182"/>
      <c r="K784" s="43"/>
    </row>
    <row r="785" spans="1:11" s="4" customFormat="1" ht="18.75">
      <c r="A785" s="191"/>
      <c r="B785" s="89" t="s">
        <v>79</v>
      </c>
      <c r="C785" s="85"/>
      <c r="D785" s="85"/>
      <c r="E785" s="85"/>
      <c r="F785" s="124">
        <f t="shared" ref="F785" si="43">F765</f>
        <v>0</v>
      </c>
      <c r="G785" s="124">
        <f t="shared" ref="G785" si="44">G765</f>
        <v>735.3</v>
      </c>
      <c r="H785" s="124">
        <f t="shared" ref="H785" si="45">H765</f>
        <v>735.3</v>
      </c>
      <c r="I785" s="182"/>
      <c r="J785" s="182"/>
      <c r="K785" s="43"/>
    </row>
    <row r="786" spans="1:11" s="4" customFormat="1" ht="18.75">
      <c r="A786" s="191"/>
      <c r="B786" s="89" t="s">
        <v>37</v>
      </c>
      <c r="C786" s="85"/>
      <c r="D786" s="85"/>
      <c r="E786" s="85"/>
      <c r="F786" s="124">
        <f t="shared" ref="F786" si="46">F766+F783</f>
        <v>31.4</v>
      </c>
      <c r="G786" s="124">
        <f t="shared" ref="G786" si="47">G766+G783</f>
        <v>340.56900000000002</v>
      </c>
      <c r="H786" s="124">
        <f t="shared" ref="H786" si="48">H766+H783</f>
        <v>340.00800000000004</v>
      </c>
      <c r="I786" s="182"/>
      <c r="J786" s="182"/>
      <c r="K786" s="43"/>
    </row>
    <row r="787" spans="1:11" s="4" customFormat="1" ht="18.75">
      <c r="A787" s="191"/>
      <c r="B787" s="89" t="s">
        <v>703</v>
      </c>
      <c r="C787" s="85"/>
      <c r="D787" s="85"/>
      <c r="E787" s="85"/>
      <c r="F787" s="85"/>
      <c r="G787" s="85"/>
      <c r="H787" s="85"/>
      <c r="I787" s="85"/>
      <c r="J787" s="85"/>
      <c r="K787" s="43"/>
    </row>
    <row r="788" spans="1:11" s="4" customFormat="1" ht="18.75">
      <c r="A788" s="175"/>
      <c r="B788" s="89" t="s">
        <v>705</v>
      </c>
      <c r="C788" s="85"/>
      <c r="D788" s="85"/>
      <c r="E788" s="85"/>
      <c r="F788" s="85"/>
      <c r="G788" s="85"/>
      <c r="H788" s="85"/>
      <c r="I788" s="85"/>
      <c r="J788" s="85"/>
      <c r="K788" s="43"/>
    </row>
    <row r="789" spans="1:11" s="4" customFormat="1" ht="18.75">
      <c r="A789" s="175"/>
      <c r="B789" s="89" t="s">
        <v>15</v>
      </c>
      <c r="C789" s="85"/>
      <c r="D789" s="85"/>
      <c r="E789" s="85"/>
      <c r="F789" s="85"/>
      <c r="G789" s="85"/>
      <c r="H789" s="85"/>
      <c r="I789" s="85"/>
      <c r="J789" s="85"/>
      <c r="K789" s="43"/>
    </row>
    <row r="790" spans="1:11" s="4" customFormat="1" ht="57.75" customHeight="1">
      <c r="A790" s="175">
        <v>1</v>
      </c>
      <c r="B790" s="86" t="s">
        <v>706</v>
      </c>
      <c r="C790" s="114"/>
      <c r="D790" s="260" t="s">
        <v>1366</v>
      </c>
      <c r="E790" s="126" t="s">
        <v>704</v>
      </c>
      <c r="F790" s="126" t="s">
        <v>43</v>
      </c>
      <c r="G790" s="175">
        <v>6.2</v>
      </c>
      <c r="H790" s="175">
        <v>5.3</v>
      </c>
      <c r="I790" s="175" t="s">
        <v>20</v>
      </c>
      <c r="J790" s="175" t="s">
        <v>20</v>
      </c>
      <c r="K790" s="86" t="s">
        <v>1160</v>
      </c>
    </row>
    <row r="791" spans="1:11" s="4" customFormat="1" ht="24" customHeight="1">
      <c r="A791" s="120"/>
      <c r="B791" s="303" t="s">
        <v>18</v>
      </c>
      <c r="C791" s="303"/>
      <c r="D791" s="303"/>
      <c r="E791" s="303"/>
      <c r="F791" s="303"/>
      <c r="G791" s="303"/>
      <c r="H791" s="303"/>
      <c r="I791" s="303"/>
      <c r="J791" s="303"/>
      <c r="K791" s="86"/>
    </row>
    <row r="792" spans="1:11" s="4" customFormat="1" ht="99.75" customHeight="1">
      <c r="A792" s="175">
        <v>1</v>
      </c>
      <c r="B792" s="86" t="s">
        <v>1161</v>
      </c>
      <c r="C792" s="248" t="s">
        <v>20</v>
      </c>
      <c r="D792" s="93" t="s">
        <v>20</v>
      </c>
      <c r="E792" s="126" t="s">
        <v>704</v>
      </c>
      <c r="F792" s="331" t="s">
        <v>787</v>
      </c>
      <c r="G792" s="331"/>
      <c r="H792" s="331"/>
      <c r="I792" s="331"/>
      <c r="J792" s="331"/>
      <c r="K792" s="86" t="s">
        <v>1162</v>
      </c>
    </row>
    <row r="793" spans="1:11" s="2" customFormat="1" ht="18.75">
      <c r="A793" s="175"/>
      <c r="B793" s="89" t="s">
        <v>707</v>
      </c>
      <c r="C793" s="182"/>
      <c r="D793" s="182"/>
      <c r="E793" s="182"/>
      <c r="F793" s="182">
        <v>0</v>
      </c>
      <c r="G793" s="182">
        <v>0</v>
      </c>
      <c r="H793" s="182">
        <v>0</v>
      </c>
      <c r="I793" s="182"/>
      <c r="J793" s="182"/>
      <c r="K793" s="43"/>
    </row>
    <row r="794" spans="1:11" s="2" customFormat="1" ht="18.75">
      <c r="A794" s="120"/>
      <c r="B794" s="136" t="s">
        <v>708</v>
      </c>
      <c r="C794" s="182"/>
      <c r="D794" s="182"/>
      <c r="E794" s="182"/>
      <c r="F794" s="124">
        <f>SUM(F795:F797)</f>
        <v>59680.269</v>
      </c>
      <c r="G794" s="124">
        <f>SUM(G795:G797)</f>
        <v>192715.94300000003</v>
      </c>
      <c r="H794" s="124">
        <f>SUM(H795:H797)</f>
        <v>251234.86799999999</v>
      </c>
      <c r="I794" s="85"/>
      <c r="J794" s="85"/>
      <c r="K794" s="43"/>
    </row>
    <row r="795" spans="1:11" s="2" customFormat="1" ht="18.75">
      <c r="A795" s="120"/>
      <c r="B795" s="136" t="s">
        <v>79</v>
      </c>
      <c r="C795" s="182"/>
      <c r="D795" s="182"/>
      <c r="E795" s="182"/>
      <c r="F795" s="124">
        <f>F264+F470+F731+F785+F504</f>
        <v>8835.2999999999993</v>
      </c>
      <c r="G795" s="124">
        <f>G264+G470+G731+G785+G504</f>
        <v>37444.984000000004</v>
      </c>
      <c r="H795" s="124">
        <f>H264+H470+H731+H785+H504</f>
        <v>36273.334000000003</v>
      </c>
      <c r="I795" s="85"/>
      <c r="J795" s="85"/>
      <c r="K795" s="43"/>
    </row>
    <row r="796" spans="1:11" s="2" customFormat="1" ht="18.75">
      <c r="A796" s="120"/>
      <c r="B796" s="136" t="s">
        <v>37</v>
      </c>
      <c r="C796" s="182"/>
      <c r="D796" s="182"/>
      <c r="E796" s="182"/>
      <c r="F796" s="124">
        <f>F265+F471+F505+F732+F786</f>
        <v>16486.969000000001</v>
      </c>
      <c r="G796" s="124">
        <f>G265+G471+G505+G732+G786</f>
        <v>44537.95900000001</v>
      </c>
      <c r="H796" s="124">
        <f>H265+H471+H505+H732+H786</f>
        <v>44350.234000000004</v>
      </c>
      <c r="I796" s="85"/>
      <c r="J796" s="85"/>
      <c r="K796" s="43"/>
    </row>
    <row r="797" spans="1:11" s="2" customFormat="1" ht="18.75">
      <c r="A797" s="120"/>
      <c r="B797" s="136" t="s">
        <v>50</v>
      </c>
      <c r="C797" s="182"/>
      <c r="D797" s="182"/>
      <c r="E797" s="182"/>
      <c r="F797" s="124">
        <f>F266+F472</f>
        <v>34358</v>
      </c>
      <c r="G797" s="124">
        <f>G266+G472</f>
        <v>110733</v>
      </c>
      <c r="H797" s="124">
        <f>H266+H472</f>
        <v>170611.3</v>
      </c>
      <c r="I797" s="85"/>
      <c r="J797" s="85"/>
      <c r="K797" s="43"/>
    </row>
    <row r="798" spans="1:11" s="2" customFormat="1" ht="15" customHeight="1">
      <c r="A798" s="194"/>
      <c r="B798" s="166"/>
      <c r="C798" s="213"/>
      <c r="D798" s="213"/>
      <c r="E798" s="213"/>
      <c r="F798" s="213"/>
      <c r="G798" s="241"/>
      <c r="H798" s="241"/>
      <c r="I798" s="242"/>
      <c r="J798" s="242"/>
      <c r="K798" s="167"/>
    </row>
    <row r="799" spans="1:11" s="3" customFormat="1" ht="15.75" customHeight="1">
      <c r="A799" s="169"/>
      <c r="B799" s="168"/>
      <c r="C799" s="249"/>
      <c r="D799" s="169"/>
      <c r="E799" s="169"/>
      <c r="F799" s="169"/>
      <c r="G799" s="169"/>
      <c r="H799" s="169"/>
      <c r="I799" s="169"/>
      <c r="J799" s="169"/>
      <c r="K799" s="80"/>
    </row>
    <row r="800" spans="1:11" ht="15.75" customHeight="1">
      <c r="A800" s="195"/>
      <c r="B800" s="170"/>
      <c r="C800" s="171"/>
      <c r="D800" s="171"/>
      <c r="E800" s="171"/>
      <c r="F800" s="171"/>
      <c r="G800" s="171"/>
      <c r="H800" s="171"/>
      <c r="I800" s="171"/>
      <c r="J800" s="171"/>
      <c r="K800" s="80"/>
    </row>
    <row r="801" spans="1:11">
      <c r="A801" s="195"/>
      <c r="B801" s="172"/>
      <c r="C801" s="174"/>
      <c r="D801" s="195"/>
      <c r="E801" s="195"/>
      <c r="F801" s="195"/>
      <c r="G801" s="195"/>
      <c r="H801" s="195"/>
      <c r="I801" s="195"/>
      <c r="J801" s="174"/>
      <c r="K801" s="80"/>
    </row>
    <row r="802" spans="1:11">
      <c r="A802" s="195"/>
      <c r="B802" s="172"/>
      <c r="C802" s="174"/>
      <c r="D802" s="195"/>
      <c r="E802" s="195"/>
      <c r="F802" s="195"/>
      <c r="G802" s="195"/>
      <c r="H802" s="195"/>
      <c r="I802" s="195"/>
      <c r="J802" s="174"/>
      <c r="K802" s="80"/>
    </row>
    <row r="803" spans="1:11">
      <c r="A803" s="195"/>
      <c r="B803" s="172"/>
      <c r="C803" s="174"/>
      <c r="D803" s="195"/>
      <c r="E803" s="195"/>
      <c r="F803" s="195"/>
      <c r="G803" s="195"/>
      <c r="H803" s="195"/>
      <c r="I803" s="195"/>
      <c r="J803" s="174"/>
      <c r="K803" s="80"/>
    </row>
    <row r="804" spans="1:11">
      <c r="A804" s="195"/>
      <c r="B804" s="172"/>
      <c r="C804" s="174"/>
      <c r="D804" s="195"/>
      <c r="E804" s="195"/>
      <c r="F804" s="195"/>
      <c r="G804" s="195"/>
      <c r="H804" s="195"/>
      <c r="I804" s="195"/>
      <c r="J804" s="174"/>
      <c r="K804" s="80"/>
    </row>
    <row r="805" spans="1:11">
      <c r="A805" s="195"/>
      <c r="B805" s="172"/>
      <c r="C805" s="174"/>
      <c r="D805" s="195"/>
      <c r="E805" s="195"/>
      <c r="F805" s="195"/>
      <c r="G805" s="195"/>
      <c r="H805" s="195"/>
      <c r="I805" s="195"/>
      <c r="J805" s="174"/>
      <c r="K805" s="80"/>
    </row>
    <row r="806" spans="1:11">
      <c r="A806" s="195"/>
      <c r="B806" s="172"/>
      <c r="C806" s="174"/>
      <c r="D806" s="195"/>
      <c r="E806" s="195"/>
      <c r="F806" s="195"/>
      <c r="G806" s="195"/>
      <c r="H806" s="195"/>
      <c r="I806" s="195"/>
      <c r="J806" s="174"/>
      <c r="K806" s="80"/>
    </row>
    <row r="807" spans="1:11">
      <c r="A807" s="195"/>
      <c r="B807" s="172"/>
      <c r="C807" s="174"/>
      <c r="D807" s="195"/>
      <c r="E807" s="195"/>
      <c r="F807" s="195"/>
      <c r="G807" s="195"/>
      <c r="H807" s="195"/>
      <c r="I807" s="195"/>
      <c r="J807" s="174"/>
      <c r="K807" s="80"/>
    </row>
    <row r="808" spans="1:11">
      <c r="A808" s="195"/>
      <c r="B808" s="172"/>
      <c r="C808" s="174"/>
      <c r="D808" s="195"/>
      <c r="E808" s="195"/>
      <c r="F808" s="195"/>
      <c r="G808" s="195"/>
      <c r="H808" s="195"/>
      <c r="I808" s="195"/>
      <c r="J808" s="174"/>
      <c r="K808" s="80"/>
    </row>
    <row r="809" spans="1:11">
      <c r="A809" s="195"/>
      <c r="B809" s="172"/>
      <c r="C809" s="174"/>
      <c r="D809" s="195"/>
      <c r="E809" s="195"/>
      <c r="F809" s="195"/>
      <c r="G809" s="195"/>
      <c r="H809" s="195"/>
      <c r="I809" s="195"/>
      <c r="J809" s="174"/>
      <c r="K809" s="80"/>
    </row>
    <row r="810" spans="1:11">
      <c r="A810" s="195"/>
      <c r="B810" s="172"/>
      <c r="C810" s="174"/>
      <c r="D810" s="195"/>
      <c r="E810" s="195"/>
      <c r="F810" s="195"/>
      <c r="G810" s="195"/>
      <c r="H810" s="195"/>
      <c r="I810" s="195"/>
      <c r="J810" s="174"/>
      <c r="K810" s="80"/>
    </row>
    <row r="811" spans="1:11">
      <c r="A811" s="195"/>
      <c r="B811" s="172"/>
      <c r="C811" s="174"/>
      <c r="D811" s="195"/>
      <c r="E811" s="195"/>
      <c r="F811" s="195"/>
      <c r="G811" s="195"/>
      <c r="H811" s="195"/>
      <c r="I811" s="195"/>
      <c r="J811" s="174"/>
      <c r="K811" s="80"/>
    </row>
    <row r="812" spans="1:11">
      <c r="A812" s="195"/>
      <c r="B812" s="172"/>
      <c r="C812" s="174"/>
      <c r="D812" s="195"/>
      <c r="E812" s="195"/>
      <c r="F812" s="195"/>
      <c r="G812" s="195"/>
      <c r="H812" s="195"/>
      <c r="I812" s="195"/>
      <c r="J812" s="174"/>
      <c r="K812" s="80"/>
    </row>
    <row r="813" spans="1:11">
      <c r="A813" s="195"/>
      <c r="B813" s="172"/>
      <c r="C813" s="174"/>
      <c r="D813" s="195"/>
      <c r="E813" s="195"/>
      <c r="F813" s="195"/>
      <c r="G813" s="195"/>
      <c r="H813" s="195"/>
      <c r="I813" s="195"/>
      <c r="J813" s="174"/>
      <c r="K813" s="80"/>
    </row>
    <row r="814" spans="1:11">
      <c r="A814" s="195"/>
      <c r="B814" s="172"/>
      <c r="C814" s="174"/>
      <c r="D814" s="195"/>
      <c r="E814" s="195"/>
      <c r="F814" s="195"/>
      <c r="G814" s="195"/>
      <c r="H814" s="195"/>
      <c r="I814" s="195"/>
      <c r="J814" s="174"/>
      <c r="K814" s="80"/>
    </row>
    <row r="815" spans="1:11">
      <c r="A815" s="195"/>
      <c r="B815" s="172"/>
      <c r="C815" s="174"/>
      <c r="D815" s="195"/>
      <c r="E815" s="195"/>
      <c r="F815" s="195"/>
      <c r="G815" s="195"/>
      <c r="H815" s="195"/>
      <c r="I815" s="195"/>
      <c r="J815" s="174"/>
      <c r="K815" s="80"/>
    </row>
    <row r="816" spans="1:11">
      <c r="A816" s="195"/>
      <c r="B816" s="172"/>
      <c r="C816" s="174"/>
      <c r="D816" s="195"/>
      <c r="E816" s="195"/>
      <c r="F816" s="195"/>
      <c r="G816" s="195"/>
      <c r="H816" s="195"/>
      <c r="I816" s="195"/>
      <c r="J816" s="174"/>
      <c r="K816" s="80"/>
    </row>
    <row r="817" spans="1:11">
      <c r="A817" s="195"/>
      <c r="B817" s="173"/>
      <c r="C817" s="195"/>
      <c r="D817" s="195"/>
      <c r="E817" s="195"/>
      <c r="F817" s="195"/>
      <c r="G817" s="195"/>
      <c r="H817" s="195"/>
      <c r="I817" s="195"/>
      <c r="J817" s="174"/>
      <c r="K817" s="80"/>
    </row>
    <row r="818" spans="1:11">
      <c r="A818" s="195"/>
      <c r="B818" s="173"/>
      <c r="C818" s="195"/>
      <c r="D818" s="195"/>
      <c r="E818" s="195"/>
      <c r="F818" s="195"/>
      <c r="G818" s="195"/>
      <c r="H818" s="195"/>
      <c r="I818" s="195"/>
      <c r="J818" s="174"/>
      <c r="K818" s="80"/>
    </row>
    <row r="819" spans="1:11">
      <c r="A819" s="195"/>
      <c r="B819" s="173"/>
      <c r="C819" s="195"/>
      <c r="D819" s="195"/>
      <c r="E819" s="195"/>
      <c r="F819" s="195"/>
      <c r="G819" s="195"/>
      <c r="H819" s="195"/>
      <c r="I819" s="195"/>
      <c r="J819" s="174"/>
      <c r="K819" s="80"/>
    </row>
    <row r="820" spans="1:11">
      <c r="A820" s="195"/>
      <c r="B820" s="173"/>
      <c r="C820" s="195"/>
      <c r="D820" s="195"/>
      <c r="E820" s="195"/>
      <c r="F820" s="195"/>
      <c r="G820" s="195"/>
      <c r="H820" s="195"/>
      <c r="I820" s="195"/>
      <c r="J820" s="174"/>
      <c r="K820" s="80"/>
    </row>
    <row r="821" spans="1:11">
      <c r="A821" s="195"/>
      <c r="B821" s="173"/>
      <c r="C821" s="195"/>
      <c r="D821" s="195"/>
      <c r="E821" s="195"/>
      <c r="F821" s="195"/>
      <c r="G821" s="195"/>
      <c r="H821" s="195"/>
      <c r="I821" s="195"/>
      <c r="J821" s="174"/>
      <c r="K821" s="80"/>
    </row>
    <row r="822" spans="1:11">
      <c r="A822" s="195"/>
      <c r="B822" s="173"/>
      <c r="C822" s="195"/>
      <c r="D822" s="195"/>
      <c r="E822" s="195"/>
      <c r="F822" s="195"/>
      <c r="G822" s="195"/>
      <c r="H822" s="195"/>
      <c r="I822" s="195"/>
      <c r="J822" s="174"/>
      <c r="K822" s="80"/>
    </row>
    <row r="823" spans="1:11">
      <c r="A823" s="195"/>
      <c r="B823" s="173"/>
      <c r="C823" s="195"/>
      <c r="D823" s="195"/>
      <c r="E823" s="195"/>
      <c r="F823" s="195"/>
      <c r="G823" s="195"/>
      <c r="H823" s="195"/>
      <c r="I823" s="195"/>
      <c r="J823" s="174"/>
      <c r="K823" s="80"/>
    </row>
    <row r="824" spans="1:11">
      <c r="A824" s="195"/>
      <c r="B824" s="173"/>
      <c r="C824" s="195"/>
      <c r="D824" s="195"/>
      <c r="E824" s="195"/>
      <c r="F824" s="195"/>
      <c r="G824" s="195"/>
      <c r="H824" s="195"/>
      <c r="I824" s="195"/>
      <c r="J824" s="174"/>
      <c r="K824" s="80"/>
    </row>
    <row r="825" spans="1:11">
      <c r="A825" s="195"/>
      <c r="B825" s="173"/>
      <c r="C825" s="195"/>
      <c r="D825" s="195"/>
      <c r="E825" s="195"/>
      <c r="F825" s="195"/>
      <c r="G825" s="195"/>
      <c r="H825" s="195"/>
      <c r="I825" s="195"/>
      <c r="J825" s="174"/>
      <c r="K825" s="80"/>
    </row>
    <row r="826" spans="1:11">
      <c r="A826" s="195"/>
      <c r="B826" s="173"/>
      <c r="C826" s="195"/>
      <c r="D826" s="195"/>
      <c r="E826" s="195"/>
      <c r="F826" s="195"/>
      <c r="G826" s="195"/>
      <c r="H826" s="195"/>
      <c r="I826" s="195"/>
      <c r="J826" s="174"/>
      <c r="K826" s="80"/>
    </row>
    <row r="827" spans="1:11">
      <c r="A827" s="195"/>
      <c r="B827" s="173"/>
      <c r="C827" s="195"/>
      <c r="D827" s="195"/>
      <c r="E827" s="195"/>
      <c r="F827" s="195"/>
      <c r="G827" s="195"/>
      <c r="H827" s="195"/>
      <c r="I827" s="195"/>
      <c r="J827" s="174"/>
      <c r="K827" s="80"/>
    </row>
    <row r="828" spans="1:11">
      <c r="A828" s="195"/>
      <c r="B828" s="173"/>
      <c r="C828" s="195"/>
      <c r="D828" s="195"/>
      <c r="E828" s="195"/>
      <c r="F828" s="195"/>
      <c r="G828" s="195"/>
      <c r="H828" s="195"/>
      <c r="I828" s="195"/>
      <c r="J828" s="174"/>
      <c r="K828" s="80"/>
    </row>
    <row r="829" spans="1:11">
      <c r="A829" s="195"/>
      <c r="B829" s="173"/>
      <c r="C829" s="195"/>
      <c r="D829" s="195"/>
      <c r="E829" s="195"/>
      <c r="F829" s="195"/>
      <c r="G829" s="195"/>
      <c r="H829" s="195"/>
      <c r="I829" s="195"/>
      <c r="J829" s="174"/>
      <c r="K829" s="80"/>
    </row>
    <row r="830" spans="1:11">
      <c r="A830" s="195"/>
      <c r="B830" s="173"/>
      <c r="C830" s="195"/>
      <c r="D830" s="195"/>
      <c r="E830" s="195"/>
      <c r="F830" s="195"/>
      <c r="G830" s="195"/>
      <c r="H830" s="195"/>
      <c r="I830" s="195"/>
      <c r="J830" s="174"/>
      <c r="K830" s="80"/>
    </row>
    <row r="831" spans="1:11">
      <c r="A831" s="195"/>
      <c r="B831" s="173"/>
      <c r="C831" s="195"/>
      <c r="D831" s="195"/>
      <c r="E831" s="195"/>
      <c r="F831" s="195"/>
      <c r="G831" s="195"/>
      <c r="H831" s="195"/>
      <c r="I831" s="195"/>
      <c r="J831" s="174"/>
      <c r="K831" s="80"/>
    </row>
    <row r="832" spans="1:11">
      <c r="A832" s="195"/>
      <c r="B832" s="173"/>
      <c r="C832" s="195"/>
      <c r="D832" s="195"/>
      <c r="E832" s="195"/>
      <c r="F832" s="195"/>
      <c r="G832" s="195"/>
      <c r="H832" s="195"/>
      <c r="I832" s="195"/>
      <c r="J832" s="174"/>
      <c r="K832" s="80"/>
    </row>
    <row r="833" spans="1:11">
      <c r="A833" s="195"/>
      <c r="B833" s="173"/>
      <c r="C833" s="195"/>
      <c r="D833" s="195"/>
      <c r="E833" s="195"/>
      <c r="F833" s="195"/>
      <c r="G833" s="195"/>
      <c r="H833" s="195"/>
      <c r="I833" s="195"/>
      <c r="J833" s="174"/>
      <c r="K833" s="80"/>
    </row>
    <row r="834" spans="1:11">
      <c r="A834" s="196"/>
      <c r="B834" s="5"/>
      <c r="C834" s="196"/>
      <c r="D834" s="196"/>
      <c r="E834" s="196"/>
      <c r="F834" s="196"/>
      <c r="G834" s="196"/>
      <c r="H834" s="196"/>
      <c r="I834" s="196"/>
      <c r="J834" s="6"/>
    </row>
    <row r="835" spans="1:11">
      <c r="A835" s="196"/>
      <c r="B835" s="5"/>
      <c r="C835" s="196"/>
      <c r="D835" s="196"/>
      <c r="E835" s="196"/>
      <c r="F835" s="196"/>
      <c r="G835" s="196"/>
      <c r="H835" s="196"/>
      <c r="I835" s="196"/>
      <c r="J835" s="6"/>
    </row>
    <row r="836" spans="1:11">
      <c r="A836" s="196"/>
      <c r="B836" s="5"/>
      <c r="C836" s="196"/>
      <c r="D836" s="196"/>
      <c r="E836" s="196"/>
      <c r="F836" s="196"/>
      <c r="G836" s="196"/>
      <c r="H836" s="196"/>
      <c r="I836" s="196"/>
      <c r="J836" s="6"/>
    </row>
    <row r="837" spans="1:11">
      <c r="A837" s="196"/>
      <c r="B837" s="5"/>
      <c r="C837" s="196"/>
      <c r="D837" s="196"/>
      <c r="E837" s="196"/>
      <c r="F837" s="196"/>
      <c r="G837" s="196"/>
      <c r="H837" s="196"/>
      <c r="I837" s="196"/>
      <c r="J837" s="6"/>
    </row>
    <row r="838" spans="1:11">
      <c r="A838" s="196"/>
      <c r="B838" s="5"/>
      <c r="C838" s="196"/>
      <c r="D838" s="196"/>
      <c r="E838" s="196"/>
      <c r="F838" s="196"/>
      <c r="G838" s="196"/>
      <c r="H838" s="196"/>
      <c r="I838" s="196"/>
      <c r="J838" s="6"/>
    </row>
    <row r="839" spans="1:11">
      <c r="A839" s="196"/>
      <c r="B839" s="5"/>
      <c r="C839" s="196"/>
      <c r="D839" s="196"/>
      <c r="E839" s="196"/>
      <c r="F839" s="196"/>
      <c r="G839" s="196"/>
      <c r="H839" s="196"/>
      <c r="I839" s="196"/>
      <c r="J839" s="6"/>
    </row>
    <row r="840" spans="1:11">
      <c r="A840" s="196"/>
      <c r="B840" s="5"/>
      <c r="C840" s="196"/>
      <c r="D840" s="196"/>
      <c r="E840" s="196"/>
      <c r="F840" s="196"/>
      <c r="G840" s="196"/>
      <c r="H840" s="196"/>
      <c r="I840" s="196"/>
      <c r="J840" s="6"/>
    </row>
    <row r="841" spans="1:11">
      <c r="A841" s="196"/>
      <c r="B841" s="5"/>
      <c r="C841" s="196"/>
      <c r="D841" s="196"/>
      <c r="E841" s="196"/>
      <c r="F841" s="196"/>
      <c r="G841" s="196"/>
      <c r="H841" s="196"/>
      <c r="I841" s="196"/>
      <c r="J841" s="6"/>
    </row>
    <row r="842" spans="1:11">
      <c r="A842" s="196"/>
      <c r="B842" s="5"/>
      <c r="C842" s="196"/>
      <c r="D842" s="196"/>
      <c r="E842" s="196"/>
      <c r="F842" s="196"/>
      <c r="G842" s="196"/>
      <c r="H842" s="196"/>
      <c r="I842" s="196"/>
      <c r="J842" s="6"/>
    </row>
    <row r="843" spans="1:11">
      <c r="A843" s="196"/>
      <c r="B843" s="5"/>
      <c r="C843" s="196"/>
      <c r="D843" s="196"/>
      <c r="E843" s="196"/>
      <c r="F843" s="196"/>
      <c r="G843" s="196"/>
      <c r="H843" s="196"/>
      <c r="I843" s="196"/>
      <c r="J843" s="6"/>
    </row>
    <row r="844" spans="1:11">
      <c r="A844" s="196"/>
      <c r="B844" s="5"/>
      <c r="C844" s="196"/>
      <c r="D844" s="196"/>
      <c r="E844" s="196"/>
      <c r="F844" s="196"/>
      <c r="G844" s="196"/>
      <c r="H844" s="196"/>
      <c r="I844" s="196"/>
      <c r="J844" s="6"/>
    </row>
    <row r="845" spans="1:11">
      <c r="A845" s="196"/>
      <c r="B845" s="5"/>
      <c r="C845" s="196"/>
      <c r="D845" s="196"/>
      <c r="E845" s="196"/>
      <c r="F845" s="196"/>
      <c r="G845" s="196"/>
      <c r="H845" s="196"/>
      <c r="I845" s="196"/>
      <c r="J845" s="6"/>
    </row>
    <row r="846" spans="1:11">
      <c r="A846" s="196"/>
      <c r="B846" s="5"/>
      <c r="C846" s="196"/>
      <c r="D846" s="196"/>
      <c r="E846" s="196"/>
      <c r="F846" s="196"/>
      <c r="G846" s="196"/>
      <c r="H846" s="196"/>
      <c r="I846" s="196"/>
      <c r="J846" s="6"/>
    </row>
    <row r="847" spans="1:11">
      <c r="A847" s="196"/>
      <c r="B847" s="5"/>
      <c r="C847" s="196"/>
      <c r="D847" s="196"/>
      <c r="E847" s="196"/>
      <c r="F847" s="196"/>
      <c r="G847" s="196"/>
      <c r="H847" s="196"/>
      <c r="I847" s="196"/>
      <c r="J847" s="6"/>
    </row>
    <row r="848" spans="1:11">
      <c r="A848" s="196"/>
      <c r="B848" s="5"/>
      <c r="C848" s="196"/>
      <c r="D848" s="196"/>
      <c r="E848" s="196"/>
      <c r="F848" s="196"/>
      <c r="G848" s="196"/>
      <c r="H848" s="196"/>
      <c r="I848" s="196"/>
      <c r="J848" s="6"/>
    </row>
    <row r="849" spans="1:10">
      <c r="A849" s="196"/>
      <c r="B849" s="5"/>
      <c r="C849" s="196"/>
      <c r="D849" s="196"/>
      <c r="E849" s="196"/>
      <c r="F849" s="196"/>
      <c r="G849" s="196"/>
      <c r="H849" s="196"/>
      <c r="I849" s="196"/>
      <c r="J849" s="6"/>
    </row>
    <row r="850" spans="1:10">
      <c r="A850" s="196"/>
      <c r="B850" s="5"/>
      <c r="C850" s="196"/>
      <c r="D850" s="196"/>
      <c r="E850" s="196"/>
      <c r="F850" s="196"/>
      <c r="G850" s="196"/>
      <c r="H850" s="196"/>
      <c r="I850" s="196"/>
      <c r="J850" s="6"/>
    </row>
    <row r="851" spans="1:10">
      <c r="B851" s="5"/>
      <c r="C851" s="196"/>
      <c r="D851" s="196"/>
      <c r="E851" s="196"/>
      <c r="F851" s="196"/>
      <c r="G851" s="196"/>
      <c r="H851" s="196"/>
      <c r="I851" s="196"/>
      <c r="J851" s="6"/>
    </row>
    <row r="852" spans="1:10">
      <c r="B852" s="5"/>
      <c r="C852" s="196"/>
      <c r="D852" s="196"/>
      <c r="E852" s="196"/>
      <c r="F852" s="196"/>
      <c r="G852" s="196"/>
      <c r="H852" s="196"/>
      <c r="I852" s="196"/>
      <c r="J852" s="6"/>
    </row>
    <row r="853" spans="1:10">
      <c r="B853" s="5"/>
      <c r="C853" s="196"/>
      <c r="D853" s="196"/>
      <c r="E853" s="196"/>
      <c r="F853" s="196"/>
      <c r="G853" s="196"/>
      <c r="H853" s="196"/>
      <c r="I853" s="196"/>
      <c r="J853" s="6"/>
    </row>
    <row r="854" spans="1:10">
      <c r="B854" s="5"/>
      <c r="C854" s="196"/>
      <c r="D854" s="196"/>
      <c r="E854" s="196"/>
      <c r="F854" s="196"/>
      <c r="G854" s="196"/>
      <c r="H854" s="196"/>
      <c r="I854" s="196"/>
      <c r="J854" s="6"/>
    </row>
    <row r="855" spans="1:10">
      <c r="B855" s="5"/>
      <c r="C855" s="196"/>
      <c r="D855" s="196"/>
      <c r="E855" s="196"/>
      <c r="F855" s="196"/>
      <c r="G855" s="196"/>
      <c r="H855" s="196"/>
      <c r="I855" s="196"/>
      <c r="J855" s="6"/>
    </row>
    <row r="856" spans="1:10">
      <c r="B856" s="5"/>
      <c r="C856" s="196"/>
      <c r="D856" s="196"/>
      <c r="E856" s="196"/>
      <c r="F856" s="196"/>
      <c r="G856" s="196"/>
      <c r="H856" s="196"/>
      <c r="I856" s="196"/>
      <c r="J856" s="6"/>
    </row>
  </sheetData>
  <autoFilter ref="A12:J797"/>
  <mergeCells count="521">
    <mergeCell ref="B791:J791"/>
    <mergeCell ref="F792:J792"/>
    <mergeCell ref="B371:B372"/>
    <mergeCell ref="C371:C372"/>
    <mergeCell ref="D371:D372"/>
    <mergeCell ref="E371:E372"/>
    <mergeCell ref="C374:C377"/>
    <mergeCell ref="D374:D377"/>
    <mergeCell ref="E374:E377"/>
    <mergeCell ref="I374:I377"/>
    <mergeCell ref="J374:J377"/>
    <mergeCell ref="B484:B485"/>
    <mergeCell ref="C484:C485"/>
    <mergeCell ref="D484:D485"/>
    <mergeCell ref="E484:E485"/>
    <mergeCell ref="E697:E698"/>
    <mergeCell ref="E681:E682"/>
    <mergeCell ref="B663:B664"/>
    <mergeCell ref="C663:C664"/>
    <mergeCell ref="D663:D664"/>
    <mergeCell ref="E663:E664"/>
    <mergeCell ref="C653:C654"/>
    <mergeCell ref="F514:J514"/>
    <mergeCell ref="D659:D660"/>
    <mergeCell ref="K669:K670"/>
    <mergeCell ref="K671:K672"/>
    <mergeCell ref="K183:K184"/>
    <mergeCell ref="K185:K186"/>
    <mergeCell ref="K187:K188"/>
    <mergeCell ref="K189:K190"/>
    <mergeCell ref="K235:K236"/>
    <mergeCell ref="K644:K645"/>
    <mergeCell ref="K647:K648"/>
    <mergeCell ref="K287:K288"/>
    <mergeCell ref="K325:K326"/>
    <mergeCell ref="K435:K437"/>
    <mergeCell ref="K498:K499"/>
    <mergeCell ref="K621:K622"/>
    <mergeCell ref="K625:K626"/>
    <mergeCell ref="K627:K628"/>
    <mergeCell ref="K629:K630"/>
    <mergeCell ref="K552:K553"/>
    <mergeCell ref="K554:K555"/>
    <mergeCell ref="K556:K557"/>
    <mergeCell ref="K558:K559"/>
    <mergeCell ref="K560:K561"/>
    <mergeCell ref="K369:K370"/>
    <mergeCell ref="K562:K563"/>
    <mergeCell ref="K564:K565"/>
    <mergeCell ref="K725:K726"/>
    <mergeCell ref="K756:K757"/>
    <mergeCell ref="K691:K692"/>
    <mergeCell ref="K673:K674"/>
    <mergeCell ref="K675:K676"/>
    <mergeCell ref="K677:K678"/>
    <mergeCell ref="K679:K680"/>
    <mergeCell ref="K681:K682"/>
    <mergeCell ref="K683:K684"/>
    <mergeCell ref="K685:K686"/>
    <mergeCell ref="K687:K688"/>
    <mergeCell ref="K689:K690"/>
    <mergeCell ref="K735:K738"/>
    <mergeCell ref="K566:K567"/>
    <mergeCell ref="K568:K569"/>
    <mergeCell ref="K653:K654"/>
    <mergeCell ref="K655:K656"/>
    <mergeCell ref="K657:K658"/>
    <mergeCell ref="K659:K660"/>
    <mergeCell ref="K661:K662"/>
    <mergeCell ref="K663:K664"/>
    <mergeCell ref="K665:K666"/>
    <mergeCell ref="K667:K668"/>
    <mergeCell ref="K649:K650"/>
    <mergeCell ref="K651:K652"/>
    <mergeCell ref="E486:E487"/>
    <mergeCell ref="A498:A499"/>
    <mergeCell ref="B498:B499"/>
    <mergeCell ref="C498:C499"/>
    <mergeCell ref="D498:D499"/>
    <mergeCell ref="E498:E499"/>
    <mergeCell ref="A665:A666"/>
    <mergeCell ref="B665:B666"/>
    <mergeCell ref="C665:C666"/>
    <mergeCell ref="D665:D666"/>
    <mergeCell ref="E665:E666"/>
    <mergeCell ref="D657:D658"/>
    <mergeCell ref="E657:E658"/>
    <mergeCell ref="B653:B654"/>
    <mergeCell ref="A653:A654"/>
    <mergeCell ref="D653:D654"/>
    <mergeCell ref="A621:A622"/>
    <mergeCell ref="B621:B622"/>
    <mergeCell ref="C621:C622"/>
    <mergeCell ref="D621:D622"/>
    <mergeCell ref="E621:E622"/>
    <mergeCell ref="A663:A664"/>
    <mergeCell ref="E659:E660"/>
    <mergeCell ref="E653:E654"/>
    <mergeCell ref="A655:A656"/>
    <mergeCell ref="B655:B656"/>
    <mergeCell ref="C655:C656"/>
    <mergeCell ref="D655:D656"/>
    <mergeCell ref="E655:E656"/>
    <mergeCell ref="A657:A658"/>
    <mergeCell ref="B657:B658"/>
    <mergeCell ref="C657:C658"/>
    <mergeCell ref="A697:A698"/>
    <mergeCell ref="B697:B698"/>
    <mergeCell ref="C697:C698"/>
    <mergeCell ref="D697:D698"/>
    <mergeCell ref="A689:A690"/>
    <mergeCell ref="B689:B690"/>
    <mergeCell ref="C689:C690"/>
    <mergeCell ref="D689:D690"/>
    <mergeCell ref="E689:E690"/>
    <mergeCell ref="A691:A692"/>
    <mergeCell ref="B691:B692"/>
    <mergeCell ref="C691:C692"/>
    <mergeCell ref="D691:D692"/>
    <mergeCell ref="E691:E692"/>
    <mergeCell ref="A693:A694"/>
    <mergeCell ref="B693:B694"/>
    <mergeCell ref="C693:C694"/>
    <mergeCell ref="D693:D694"/>
    <mergeCell ref="E693:E694"/>
    <mergeCell ref="A695:A696"/>
    <mergeCell ref="B695:B696"/>
    <mergeCell ref="C695:C696"/>
    <mergeCell ref="D695:D696"/>
    <mergeCell ref="E695:E696"/>
    <mergeCell ref="A699:A700"/>
    <mergeCell ref="B661:B662"/>
    <mergeCell ref="F281:J281"/>
    <mergeCell ref="A287:A288"/>
    <mergeCell ref="F321:J321"/>
    <mergeCell ref="A325:A326"/>
    <mergeCell ref="B325:B326"/>
    <mergeCell ref="C325:C326"/>
    <mergeCell ref="D325:D326"/>
    <mergeCell ref="E325:E326"/>
    <mergeCell ref="F323:J323"/>
    <mergeCell ref="F309:J309"/>
    <mergeCell ref="F310:J310"/>
    <mergeCell ref="C661:C662"/>
    <mergeCell ref="D661:D662"/>
    <mergeCell ref="E661:E662"/>
    <mergeCell ref="A484:A485"/>
    <mergeCell ref="D338:D339"/>
    <mergeCell ref="E338:E339"/>
    <mergeCell ref="B369:B370"/>
    <mergeCell ref="B699:B700"/>
    <mergeCell ref="C699:C700"/>
    <mergeCell ref="D699:D700"/>
    <mergeCell ref="E699:E700"/>
    <mergeCell ref="F774:J774"/>
    <mergeCell ref="F775:J775"/>
    <mergeCell ref="F776:J776"/>
    <mergeCell ref="F777:J777"/>
    <mergeCell ref="A701:A702"/>
    <mergeCell ref="B701:B702"/>
    <mergeCell ref="C701:C702"/>
    <mergeCell ref="D701:D702"/>
    <mergeCell ref="E701:E702"/>
    <mergeCell ref="A725:A726"/>
    <mergeCell ref="B725:B726"/>
    <mergeCell ref="C725:C726"/>
    <mergeCell ref="D725:D726"/>
    <mergeCell ref="E725:E726"/>
    <mergeCell ref="A703:A704"/>
    <mergeCell ref="B703:B704"/>
    <mergeCell ref="C703:C704"/>
    <mergeCell ref="D703:D704"/>
    <mergeCell ref="E703:E704"/>
    <mergeCell ref="A756:A757"/>
    <mergeCell ref="B756:B757"/>
    <mergeCell ref="C756:C757"/>
    <mergeCell ref="D756:D757"/>
    <mergeCell ref="E756:E757"/>
    <mergeCell ref="E683:E684"/>
    <mergeCell ref="A685:A686"/>
    <mergeCell ref="B685:B686"/>
    <mergeCell ref="C685:C686"/>
    <mergeCell ref="D685:D686"/>
    <mergeCell ref="E685:E686"/>
    <mergeCell ref="A687:A688"/>
    <mergeCell ref="B687:B688"/>
    <mergeCell ref="C687:C688"/>
    <mergeCell ref="D687:D688"/>
    <mergeCell ref="E687:E688"/>
    <mergeCell ref="A683:A684"/>
    <mergeCell ref="B683:B684"/>
    <mergeCell ref="C683:C684"/>
    <mergeCell ref="D683:D684"/>
    <mergeCell ref="E673:E674"/>
    <mergeCell ref="A675:A676"/>
    <mergeCell ref="B675:B676"/>
    <mergeCell ref="C675:C676"/>
    <mergeCell ref="D675:D676"/>
    <mergeCell ref="E675:E676"/>
    <mergeCell ref="A677:A678"/>
    <mergeCell ref="B677:B678"/>
    <mergeCell ref="C677:C678"/>
    <mergeCell ref="D677:D678"/>
    <mergeCell ref="E677:E678"/>
    <mergeCell ref="A673:A674"/>
    <mergeCell ref="B673:B674"/>
    <mergeCell ref="C673:C674"/>
    <mergeCell ref="D673:D674"/>
    <mergeCell ref="A679:A680"/>
    <mergeCell ref="B679:B680"/>
    <mergeCell ref="C679:C680"/>
    <mergeCell ref="D679:D680"/>
    <mergeCell ref="E679:E680"/>
    <mergeCell ref="A681:A682"/>
    <mergeCell ref="B681:B682"/>
    <mergeCell ref="C681:C682"/>
    <mergeCell ref="D681:D682"/>
    <mergeCell ref="E647:E648"/>
    <mergeCell ref="A669:A670"/>
    <mergeCell ref="B669:B670"/>
    <mergeCell ref="C669:C670"/>
    <mergeCell ref="D669:D670"/>
    <mergeCell ref="E669:E670"/>
    <mergeCell ref="A671:A672"/>
    <mergeCell ref="B671:B672"/>
    <mergeCell ref="C671:C672"/>
    <mergeCell ref="D671:D672"/>
    <mergeCell ref="E671:E672"/>
    <mergeCell ref="A667:A668"/>
    <mergeCell ref="B667:B668"/>
    <mergeCell ref="C667:C668"/>
    <mergeCell ref="D667:D668"/>
    <mergeCell ref="E667:E668"/>
    <mergeCell ref="A661:A662"/>
    <mergeCell ref="B651:B652"/>
    <mergeCell ref="C651:C652"/>
    <mergeCell ref="D651:D652"/>
    <mergeCell ref="E651:E652"/>
    <mergeCell ref="A659:A660"/>
    <mergeCell ref="B659:B660"/>
    <mergeCell ref="C659:C660"/>
    <mergeCell ref="A649:A650"/>
    <mergeCell ref="B649:B650"/>
    <mergeCell ref="C649:C650"/>
    <mergeCell ref="D649:D650"/>
    <mergeCell ref="E649:E650"/>
    <mergeCell ref="A651:A652"/>
    <mergeCell ref="B625:B626"/>
    <mergeCell ref="C625:C626"/>
    <mergeCell ref="D625:D626"/>
    <mergeCell ref="E625:E626"/>
    <mergeCell ref="A629:A630"/>
    <mergeCell ref="B629:B630"/>
    <mergeCell ref="C629:C630"/>
    <mergeCell ref="D629:D630"/>
    <mergeCell ref="E629:E630"/>
    <mergeCell ref="A644:A645"/>
    <mergeCell ref="B644:B645"/>
    <mergeCell ref="C644:C645"/>
    <mergeCell ref="D644:D645"/>
    <mergeCell ref="E644:E645"/>
    <mergeCell ref="A647:A648"/>
    <mergeCell ref="B647:B648"/>
    <mergeCell ref="C647:C648"/>
    <mergeCell ref="D647:D648"/>
    <mergeCell ref="E591:E593"/>
    <mergeCell ref="E594:E603"/>
    <mergeCell ref="E604:E606"/>
    <mergeCell ref="E607:E609"/>
    <mergeCell ref="E610:E619"/>
    <mergeCell ref="A627:A628"/>
    <mergeCell ref="B627:B628"/>
    <mergeCell ref="C627:C628"/>
    <mergeCell ref="D627:D628"/>
    <mergeCell ref="E627:E628"/>
    <mergeCell ref="D591:D593"/>
    <mergeCell ref="D604:D606"/>
    <mergeCell ref="D607:D609"/>
    <mergeCell ref="D610:D619"/>
    <mergeCell ref="D594:D603"/>
    <mergeCell ref="A564:A565"/>
    <mergeCell ref="B564:B565"/>
    <mergeCell ref="C564:C565"/>
    <mergeCell ref="D564:D565"/>
    <mergeCell ref="E564:E565"/>
    <mergeCell ref="A566:A567"/>
    <mergeCell ref="B566:B567"/>
    <mergeCell ref="C566:C567"/>
    <mergeCell ref="D566:D567"/>
    <mergeCell ref="E566:E567"/>
    <mergeCell ref="A568:A569"/>
    <mergeCell ref="B568:B569"/>
    <mergeCell ref="C568:C569"/>
    <mergeCell ref="D568:D569"/>
    <mergeCell ref="E568:E569"/>
    <mergeCell ref="A625:A626"/>
    <mergeCell ref="F545:J545"/>
    <mergeCell ref="F515:J515"/>
    <mergeCell ref="A560:A561"/>
    <mergeCell ref="B560:B561"/>
    <mergeCell ref="C560:C561"/>
    <mergeCell ref="D560:D561"/>
    <mergeCell ref="E560:E561"/>
    <mergeCell ref="A562:A563"/>
    <mergeCell ref="B562:B563"/>
    <mergeCell ref="C562:C563"/>
    <mergeCell ref="D562:D563"/>
    <mergeCell ref="E562:E563"/>
    <mergeCell ref="A552:A553"/>
    <mergeCell ref="B552:B553"/>
    <mergeCell ref="C552:C553"/>
    <mergeCell ref="D552:D553"/>
    <mergeCell ref="E552:E553"/>
    <mergeCell ref="A554:A555"/>
    <mergeCell ref="B554:B555"/>
    <mergeCell ref="C554:C555"/>
    <mergeCell ref="D554:D555"/>
    <mergeCell ref="E554:E555"/>
    <mergeCell ref="A556:A557"/>
    <mergeCell ref="B556:B557"/>
    <mergeCell ref="C556:C557"/>
    <mergeCell ref="D556:D557"/>
    <mergeCell ref="E556:E557"/>
    <mergeCell ref="A558:A559"/>
    <mergeCell ref="B558:B559"/>
    <mergeCell ref="C558:C559"/>
    <mergeCell ref="D558:D559"/>
    <mergeCell ref="E558:E559"/>
    <mergeCell ref="F420:J420"/>
    <mergeCell ref="A529:A530"/>
    <mergeCell ref="B529:B530"/>
    <mergeCell ref="C529:C530"/>
    <mergeCell ref="D529:D530"/>
    <mergeCell ref="E529:E530"/>
    <mergeCell ref="A486:A487"/>
    <mergeCell ref="B486:B487"/>
    <mergeCell ref="C486:C487"/>
    <mergeCell ref="D486:D487"/>
    <mergeCell ref="A527:A528"/>
    <mergeCell ref="B527:B528"/>
    <mergeCell ref="C527:C528"/>
    <mergeCell ref="D527:D528"/>
    <mergeCell ref="E527:E528"/>
    <mergeCell ref="F495:J495"/>
    <mergeCell ref="F496:J496"/>
    <mergeCell ref="F488:J488"/>
    <mergeCell ref="F489:J489"/>
    <mergeCell ref="F490:J490"/>
    <mergeCell ref="K127:K128"/>
    <mergeCell ref="B187:B188"/>
    <mergeCell ref="C187:C188"/>
    <mergeCell ref="D187:D188"/>
    <mergeCell ref="E187:E188"/>
    <mergeCell ref="B287:B288"/>
    <mergeCell ref="C287:C288"/>
    <mergeCell ref="D287:D288"/>
    <mergeCell ref="E287:E288"/>
    <mergeCell ref="E274:E275"/>
    <mergeCell ref="F129:J129"/>
    <mergeCell ref="F136:J136"/>
    <mergeCell ref="F137:J137"/>
    <mergeCell ref="F138:J138"/>
    <mergeCell ref="K132:K134"/>
    <mergeCell ref="F139:J139"/>
    <mergeCell ref="F153:J153"/>
    <mergeCell ref="F154:J154"/>
    <mergeCell ref="F166:J166"/>
    <mergeCell ref="E145:E146"/>
    <mergeCell ref="C168:C169"/>
    <mergeCell ref="D168:D169"/>
    <mergeCell ref="K374:K377"/>
    <mergeCell ref="A1:K1"/>
    <mergeCell ref="A2:K2"/>
    <mergeCell ref="I3:J3"/>
    <mergeCell ref="I4:J4"/>
    <mergeCell ref="A8:K8"/>
    <mergeCell ref="J10:J11"/>
    <mergeCell ref="K10:K11"/>
    <mergeCell ref="B124:J124"/>
    <mergeCell ref="F70:J70"/>
    <mergeCell ref="F74:J74"/>
    <mergeCell ref="F84:J84"/>
    <mergeCell ref="G23:J23"/>
    <mergeCell ref="F21:J21"/>
    <mergeCell ref="F22:J22"/>
    <mergeCell ref="F33:J33"/>
    <mergeCell ref="F34:J34"/>
    <mergeCell ref="F35:J35"/>
    <mergeCell ref="F36:J36"/>
    <mergeCell ref="B16:J16"/>
    <mergeCell ref="A10:A11"/>
    <mergeCell ref="B10:B11"/>
    <mergeCell ref="C10:C11"/>
    <mergeCell ref="D10:D11"/>
    <mergeCell ref="I10:I11"/>
    <mergeCell ref="A127:A128"/>
    <mergeCell ref="B127:B128"/>
    <mergeCell ref="C127:C128"/>
    <mergeCell ref="D127:D128"/>
    <mergeCell ref="E127:E128"/>
    <mergeCell ref="C141:C143"/>
    <mergeCell ref="D141:D143"/>
    <mergeCell ref="A183:A184"/>
    <mergeCell ref="B183:B184"/>
    <mergeCell ref="A174:A175"/>
    <mergeCell ref="B174:B175"/>
    <mergeCell ref="C183:C184"/>
    <mergeCell ref="D183:D184"/>
    <mergeCell ref="E141:E143"/>
    <mergeCell ref="A145:A146"/>
    <mergeCell ref="B145:B146"/>
    <mergeCell ref="C145:C146"/>
    <mergeCell ref="D145:D146"/>
    <mergeCell ref="B172:B173"/>
    <mergeCell ref="C172:C173"/>
    <mergeCell ref="A168:A169"/>
    <mergeCell ref="B168:B169"/>
    <mergeCell ref="D172:D173"/>
    <mergeCell ref="E170:E171"/>
    <mergeCell ref="F10:H10"/>
    <mergeCell ref="B126:J126"/>
    <mergeCell ref="F59:J59"/>
    <mergeCell ref="F75:J75"/>
    <mergeCell ref="F103:J103"/>
    <mergeCell ref="F45:J45"/>
    <mergeCell ref="F57:J57"/>
    <mergeCell ref="E10:E11"/>
    <mergeCell ref="C132:C134"/>
    <mergeCell ref="D132:D134"/>
    <mergeCell ref="E132:E134"/>
    <mergeCell ref="F130:J130"/>
    <mergeCell ref="A172:A173"/>
    <mergeCell ref="K338:K339"/>
    <mergeCell ref="K170:K171"/>
    <mergeCell ref="K172:K173"/>
    <mergeCell ref="F177:J177"/>
    <mergeCell ref="F178:J178"/>
    <mergeCell ref="F329:J329"/>
    <mergeCell ref="F330:J330"/>
    <mergeCell ref="F331:J331"/>
    <mergeCell ref="A170:A171"/>
    <mergeCell ref="B170:B171"/>
    <mergeCell ref="C170:C171"/>
    <mergeCell ref="D170:D171"/>
    <mergeCell ref="F332:J332"/>
    <mergeCell ref="F333:J333"/>
    <mergeCell ref="F334:J334"/>
    <mergeCell ref="F335:J335"/>
    <mergeCell ref="D207:D209"/>
    <mergeCell ref="K527:K528"/>
    <mergeCell ref="K529:K530"/>
    <mergeCell ref="E207:E209"/>
    <mergeCell ref="K141:K143"/>
    <mergeCell ref="A235:A236"/>
    <mergeCell ref="B235:B236"/>
    <mergeCell ref="C235:C236"/>
    <mergeCell ref="D235:D236"/>
    <mergeCell ref="E235:E236"/>
    <mergeCell ref="A327:A328"/>
    <mergeCell ref="B327:B328"/>
    <mergeCell ref="C327:C328"/>
    <mergeCell ref="D327:D328"/>
    <mergeCell ref="E327:E328"/>
    <mergeCell ref="A338:A339"/>
    <mergeCell ref="B338:B339"/>
    <mergeCell ref="C338:C339"/>
    <mergeCell ref="A189:A190"/>
    <mergeCell ref="B189:B190"/>
    <mergeCell ref="C189:C190"/>
    <mergeCell ref="K145:K146"/>
    <mergeCell ref="F148:J148"/>
    <mergeCell ref="F149:J149"/>
    <mergeCell ref="K168:K169"/>
    <mergeCell ref="A369:A370"/>
    <mergeCell ref="F147:J147"/>
    <mergeCell ref="F182:J182"/>
    <mergeCell ref="D189:D190"/>
    <mergeCell ref="E189:E190"/>
    <mergeCell ref="A185:A186"/>
    <mergeCell ref="B185:B186"/>
    <mergeCell ref="C185:C186"/>
    <mergeCell ref="D185:D186"/>
    <mergeCell ref="E185:E186"/>
    <mergeCell ref="A187:A188"/>
    <mergeCell ref="C174:C175"/>
    <mergeCell ref="D174:D175"/>
    <mergeCell ref="E174:E175"/>
    <mergeCell ref="F167:J167"/>
    <mergeCell ref="F368:J368"/>
    <mergeCell ref="C369:C370"/>
    <mergeCell ref="D369:D370"/>
    <mergeCell ref="E369:E370"/>
    <mergeCell ref="F336:J336"/>
    <mergeCell ref="F337:J337"/>
    <mergeCell ref="E168:E169"/>
    <mergeCell ref="E172:E173"/>
    <mergeCell ref="E183:E184"/>
    <mergeCell ref="A371:A372"/>
    <mergeCell ref="K449:K451"/>
    <mergeCell ref="F453:J453"/>
    <mergeCell ref="F179:J179"/>
    <mergeCell ref="F180:J180"/>
    <mergeCell ref="F181:J181"/>
    <mergeCell ref="K174:K175"/>
    <mergeCell ref="F202:J202"/>
    <mergeCell ref="F203:J203"/>
    <mergeCell ref="F231:J231"/>
    <mergeCell ref="F232:J232"/>
    <mergeCell ref="K246:K251"/>
    <mergeCell ref="F233:J233"/>
    <mergeCell ref="F234:J234"/>
    <mergeCell ref="F285:J285"/>
    <mergeCell ref="F286:J286"/>
    <mergeCell ref="K356:K358"/>
    <mergeCell ref="F391:J391"/>
    <mergeCell ref="F392:J392"/>
    <mergeCell ref="K397:K401"/>
    <mergeCell ref="K258:K259"/>
    <mergeCell ref="F261:J261"/>
    <mergeCell ref="F262:J262"/>
    <mergeCell ref="F419:J419"/>
  </mergeCells>
  <hyperlinks>
    <hyperlink ref="B230" r:id="rId1" display="http://www.investinpavlodar.kz/"/>
  </hyperlinks>
  <pageMargins left="0.39370078740157483" right="0.39370078740157483" top="0.74803149606299213" bottom="0.31496062992125984" header="0.31496062992125984" footer="0.31496062992125984"/>
  <pageSetup paperSize="9" scale="54" fitToHeight="0" orientation="landscape" useFirstPageNumber="1" r:id="rId2"/>
  <headerFooter>
    <oddHeader xml:space="preserve">&amp;C&amp;P
</oddHeader>
  </headerFooter>
  <rowBreaks count="10" manualBreakCount="10">
    <brk id="163" max="10" man="1"/>
    <brk id="177" max="10" man="1"/>
    <brk id="186" max="10" man="1"/>
    <brk id="241" max="10" man="1"/>
    <brk id="254" max="10" man="1"/>
    <brk id="596" max="10" man="1"/>
    <brk id="609" max="10" man="1"/>
    <brk id="626" max="10" man="1"/>
    <brk id="646" max="10" man="1"/>
    <brk id="676" max="10"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view="pageBreakPreview" topLeftCell="A16" zoomScaleNormal="100" zoomScaleSheetLayoutView="100" zoomScalePageLayoutView="75" workbookViewId="0">
      <selection activeCell="A17" sqref="A17"/>
    </sheetView>
  </sheetViews>
  <sheetFormatPr defaultRowHeight="12.75"/>
  <cols>
    <col min="1" max="1" width="37.85546875" style="8" customWidth="1"/>
    <col min="2" max="2" width="37" style="8" customWidth="1"/>
    <col min="3" max="3" width="81.28515625" style="15" customWidth="1"/>
    <col min="4" max="4" width="105.140625" style="51" customWidth="1"/>
    <col min="5" max="5" width="9.140625" style="51"/>
    <col min="6" max="6" width="85.7109375" style="51" customWidth="1"/>
    <col min="7" max="7" width="82.28515625" style="8" customWidth="1"/>
    <col min="8" max="256" width="9.140625" style="8"/>
    <col min="257" max="257" width="37.85546875" style="8" customWidth="1"/>
    <col min="258" max="258" width="37" style="8" customWidth="1"/>
    <col min="259" max="259" width="81.28515625" style="8" customWidth="1"/>
    <col min="260" max="512" width="9.140625" style="8"/>
    <col min="513" max="513" width="37.85546875" style="8" customWidth="1"/>
    <col min="514" max="514" width="37" style="8" customWidth="1"/>
    <col min="515" max="515" width="81.28515625" style="8" customWidth="1"/>
    <col min="516" max="768" width="9.140625" style="8"/>
    <col min="769" max="769" width="37.85546875" style="8" customWidth="1"/>
    <col min="770" max="770" width="37" style="8" customWidth="1"/>
    <col min="771" max="771" width="81.28515625" style="8" customWidth="1"/>
    <col min="772" max="1024" width="9.140625" style="8"/>
    <col min="1025" max="1025" width="37.85546875" style="8" customWidth="1"/>
    <col min="1026" max="1026" width="37" style="8" customWidth="1"/>
    <col min="1027" max="1027" width="81.28515625" style="8" customWidth="1"/>
    <col min="1028" max="1280" width="9.140625" style="8"/>
    <col min="1281" max="1281" width="37.85546875" style="8" customWidth="1"/>
    <col min="1282" max="1282" width="37" style="8" customWidth="1"/>
    <col min="1283" max="1283" width="81.28515625" style="8" customWidth="1"/>
    <col min="1284" max="1536" width="9.140625" style="8"/>
    <col min="1537" max="1537" width="37.85546875" style="8" customWidth="1"/>
    <col min="1538" max="1538" width="37" style="8" customWidth="1"/>
    <col min="1539" max="1539" width="81.28515625" style="8" customWidth="1"/>
    <col min="1540" max="1792" width="9.140625" style="8"/>
    <col min="1793" max="1793" width="37.85546875" style="8" customWidth="1"/>
    <col min="1794" max="1794" width="37" style="8" customWidth="1"/>
    <col min="1795" max="1795" width="81.28515625" style="8" customWidth="1"/>
    <col min="1796" max="2048" width="9.140625" style="8"/>
    <col min="2049" max="2049" width="37.85546875" style="8" customWidth="1"/>
    <col min="2050" max="2050" width="37" style="8" customWidth="1"/>
    <col min="2051" max="2051" width="81.28515625" style="8" customWidth="1"/>
    <col min="2052" max="2304" width="9.140625" style="8"/>
    <col min="2305" max="2305" width="37.85546875" style="8" customWidth="1"/>
    <col min="2306" max="2306" width="37" style="8" customWidth="1"/>
    <col min="2307" max="2307" width="81.28515625" style="8" customWidth="1"/>
    <col min="2308" max="2560" width="9.140625" style="8"/>
    <col min="2561" max="2561" width="37.85546875" style="8" customWidth="1"/>
    <col min="2562" max="2562" width="37" style="8" customWidth="1"/>
    <col min="2563" max="2563" width="81.28515625" style="8" customWidth="1"/>
    <col min="2564" max="2816" width="9.140625" style="8"/>
    <col min="2817" max="2817" width="37.85546875" style="8" customWidth="1"/>
    <col min="2818" max="2818" width="37" style="8" customWidth="1"/>
    <col min="2819" max="2819" width="81.28515625" style="8" customWidth="1"/>
    <col min="2820" max="3072" width="9.140625" style="8"/>
    <col min="3073" max="3073" width="37.85546875" style="8" customWidth="1"/>
    <col min="3074" max="3074" width="37" style="8" customWidth="1"/>
    <col min="3075" max="3075" width="81.28515625" style="8" customWidth="1"/>
    <col min="3076" max="3328" width="9.140625" style="8"/>
    <col min="3329" max="3329" width="37.85546875" style="8" customWidth="1"/>
    <col min="3330" max="3330" width="37" style="8" customWidth="1"/>
    <col min="3331" max="3331" width="81.28515625" style="8" customWidth="1"/>
    <col min="3332" max="3584" width="9.140625" style="8"/>
    <col min="3585" max="3585" width="37.85546875" style="8" customWidth="1"/>
    <col min="3586" max="3586" width="37" style="8" customWidth="1"/>
    <col min="3587" max="3587" width="81.28515625" style="8" customWidth="1"/>
    <col min="3588" max="3840" width="9.140625" style="8"/>
    <col min="3841" max="3841" width="37.85546875" style="8" customWidth="1"/>
    <col min="3842" max="3842" width="37" style="8" customWidth="1"/>
    <col min="3843" max="3843" width="81.28515625" style="8" customWidth="1"/>
    <col min="3844" max="4096" width="9.140625" style="8"/>
    <col min="4097" max="4097" width="37.85546875" style="8" customWidth="1"/>
    <col min="4098" max="4098" width="37" style="8" customWidth="1"/>
    <col min="4099" max="4099" width="81.28515625" style="8" customWidth="1"/>
    <col min="4100" max="4352" width="9.140625" style="8"/>
    <col min="4353" max="4353" width="37.85546875" style="8" customWidth="1"/>
    <col min="4354" max="4354" width="37" style="8" customWidth="1"/>
    <col min="4355" max="4355" width="81.28515625" style="8" customWidth="1"/>
    <col min="4356" max="4608" width="9.140625" style="8"/>
    <col min="4609" max="4609" width="37.85546875" style="8" customWidth="1"/>
    <col min="4610" max="4610" width="37" style="8" customWidth="1"/>
    <col min="4611" max="4611" width="81.28515625" style="8" customWidth="1"/>
    <col min="4612" max="4864" width="9.140625" style="8"/>
    <col min="4865" max="4865" width="37.85546875" style="8" customWidth="1"/>
    <col min="4866" max="4866" width="37" style="8" customWidth="1"/>
    <col min="4867" max="4867" width="81.28515625" style="8" customWidth="1"/>
    <col min="4868" max="5120" width="9.140625" style="8"/>
    <col min="5121" max="5121" width="37.85546875" style="8" customWidth="1"/>
    <col min="5122" max="5122" width="37" style="8" customWidth="1"/>
    <col min="5123" max="5123" width="81.28515625" style="8" customWidth="1"/>
    <col min="5124" max="5376" width="9.140625" style="8"/>
    <col min="5377" max="5377" width="37.85546875" style="8" customWidth="1"/>
    <col min="5378" max="5378" width="37" style="8" customWidth="1"/>
    <col min="5379" max="5379" width="81.28515625" style="8" customWidth="1"/>
    <col min="5380" max="5632" width="9.140625" style="8"/>
    <col min="5633" max="5633" width="37.85546875" style="8" customWidth="1"/>
    <col min="5634" max="5634" width="37" style="8" customWidth="1"/>
    <col min="5635" max="5635" width="81.28515625" style="8" customWidth="1"/>
    <col min="5636" max="5888" width="9.140625" style="8"/>
    <col min="5889" max="5889" width="37.85546875" style="8" customWidth="1"/>
    <col min="5890" max="5890" width="37" style="8" customWidth="1"/>
    <col min="5891" max="5891" width="81.28515625" style="8" customWidth="1"/>
    <col min="5892" max="6144" width="9.140625" style="8"/>
    <col min="6145" max="6145" width="37.85546875" style="8" customWidth="1"/>
    <col min="6146" max="6146" width="37" style="8" customWidth="1"/>
    <col min="6147" max="6147" width="81.28515625" style="8" customWidth="1"/>
    <col min="6148" max="6400" width="9.140625" style="8"/>
    <col min="6401" max="6401" width="37.85546875" style="8" customWidth="1"/>
    <col min="6402" max="6402" width="37" style="8" customWidth="1"/>
    <col min="6403" max="6403" width="81.28515625" style="8" customWidth="1"/>
    <col min="6404" max="6656" width="9.140625" style="8"/>
    <col min="6657" max="6657" width="37.85546875" style="8" customWidth="1"/>
    <col min="6658" max="6658" width="37" style="8" customWidth="1"/>
    <col min="6659" max="6659" width="81.28515625" style="8" customWidth="1"/>
    <col min="6660" max="6912" width="9.140625" style="8"/>
    <col min="6913" max="6913" width="37.85546875" style="8" customWidth="1"/>
    <col min="6914" max="6914" width="37" style="8" customWidth="1"/>
    <col min="6915" max="6915" width="81.28515625" style="8" customWidth="1"/>
    <col min="6916" max="7168" width="9.140625" style="8"/>
    <col min="7169" max="7169" width="37.85546875" style="8" customWidth="1"/>
    <col min="7170" max="7170" width="37" style="8" customWidth="1"/>
    <col min="7171" max="7171" width="81.28515625" style="8" customWidth="1"/>
    <col min="7172" max="7424" width="9.140625" style="8"/>
    <col min="7425" max="7425" width="37.85546875" style="8" customWidth="1"/>
    <col min="7426" max="7426" width="37" style="8" customWidth="1"/>
    <col min="7427" max="7427" width="81.28515625" style="8" customWidth="1"/>
    <col min="7428" max="7680" width="9.140625" style="8"/>
    <col min="7681" max="7681" width="37.85546875" style="8" customWidth="1"/>
    <col min="7682" max="7682" width="37" style="8" customWidth="1"/>
    <col min="7683" max="7683" width="81.28515625" style="8" customWidth="1"/>
    <col min="7684" max="7936" width="9.140625" style="8"/>
    <col min="7937" max="7937" width="37.85546875" style="8" customWidth="1"/>
    <col min="7938" max="7938" width="37" style="8" customWidth="1"/>
    <col min="7939" max="7939" width="81.28515625" style="8" customWidth="1"/>
    <col min="7940" max="8192" width="9.140625" style="8"/>
    <col min="8193" max="8193" width="37.85546875" style="8" customWidth="1"/>
    <col min="8194" max="8194" width="37" style="8" customWidth="1"/>
    <col min="8195" max="8195" width="81.28515625" style="8" customWidth="1"/>
    <col min="8196" max="8448" width="9.140625" style="8"/>
    <col min="8449" max="8449" width="37.85546875" style="8" customWidth="1"/>
    <col min="8450" max="8450" width="37" style="8" customWidth="1"/>
    <col min="8451" max="8451" width="81.28515625" style="8" customWidth="1"/>
    <col min="8452" max="8704" width="9.140625" style="8"/>
    <col min="8705" max="8705" width="37.85546875" style="8" customWidth="1"/>
    <col min="8706" max="8706" width="37" style="8" customWidth="1"/>
    <col min="8707" max="8707" width="81.28515625" style="8" customWidth="1"/>
    <col min="8708" max="8960" width="9.140625" style="8"/>
    <col min="8961" max="8961" width="37.85546875" style="8" customWidth="1"/>
    <col min="8962" max="8962" width="37" style="8" customWidth="1"/>
    <col min="8963" max="8963" width="81.28515625" style="8" customWidth="1"/>
    <col min="8964" max="9216" width="9.140625" style="8"/>
    <col min="9217" max="9217" width="37.85546875" style="8" customWidth="1"/>
    <col min="9218" max="9218" width="37" style="8" customWidth="1"/>
    <col min="9219" max="9219" width="81.28515625" style="8" customWidth="1"/>
    <col min="9220" max="9472" width="9.140625" style="8"/>
    <col min="9473" max="9473" width="37.85546875" style="8" customWidth="1"/>
    <col min="9474" max="9474" width="37" style="8" customWidth="1"/>
    <col min="9475" max="9475" width="81.28515625" style="8" customWidth="1"/>
    <col min="9476" max="9728" width="9.140625" style="8"/>
    <col min="9729" max="9729" width="37.85546875" style="8" customWidth="1"/>
    <col min="9730" max="9730" width="37" style="8" customWidth="1"/>
    <col min="9731" max="9731" width="81.28515625" style="8" customWidth="1"/>
    <col min="9732" max="9984" width="9.140625" style="8"/>
    <col min="9985" max="9985" width="37.85546875" style="8" customWidth="1"/>
    <col min="9986" max="9986" width="37" style="8" customWidth="1"/>
    <col min="9987" max="9987" width="81.28515625" style="8" customWidth="1"/>
    <col min="9988" max="10240" width="9.140625" style="8"/>
    <col min="10241" max="10241" width="37.85546875" style="8" customWidth="1"/>
    <col min="10242" max="10242" width="37" style="8" customWidth="1"/>
    <col min="10243" max="10243" width="81.28515625" style="8" customWidth="1"/>
    <col min="10244" max="10496" width="9.140625" style="8"/>
    <col min="10497" max="10497" width="37.85546875" style="8" customWidth="1"/>
    <col min="10498" max="10498" width="37" style="8" customWidth="1"/>
    <col min="10499" max="10499" width="81.28515625" style="8" customWidth="1"/>
    <col min="10500" max="10752" width="9.140625" style="8"/>
    <col min="10753" max="10753" width="37.85546875" style="8" customWidth="1"/>
    <col min="10754" max="10754" width="37" style="8" customWidth="1"/>
    <col min="10755" max="10755" width="81.28515625" style="8" customWidth="1"/>
    <col min="10756" max="11008" width="9.140625" style="8"/>
    <col min="11009" max="11009" width="37.85546875" style="8" customWidth="1"/>
    <col min="11010" max="11010" width="37" style="8" customWidth="1"/>
    <col min="11011" max="11011" width="81.28515625" style="8" customWidth="1"/>
    <col min="11012" max="11264" width="9.140625" style="8"/>
    <col min="11265" max="11265" width="37.85546875" style="8" customWidth="1"/>
    <col min="11266" max="11266" width="37" style="8" customWidth="1"/>
    <col min="11267" max="11267" width="81.28515625" style="8" customWidth="1"/>
    <col min="11268" max="11520" width="9.140625" style="8"/>
    <col min="11521" max="11521" width="37.85546875" style="8" customWidth="1"/>
    <col min="11522" max="11522" width="37" style="8" customWidth="1"/>
    <col min="11523" max="11523" width="81.28515625" style="8" customWidth="1"/>
    <col min="11524" max="11776" width="9.140625" style="8"/>
    <col min="11777" max="11777" width="37.85546875" style="8" customWidth="1"/>
    <col min="11778" max="11778" width="37" style="8" customWidth="1"/>
    <col min="11779" max="11779" width="81.28515625" style="8" customWidth="1"/>
    <col min="11780" max="12032" width="9.140625" style="8"/>
    <col min="12033" max="12033" width="37.85546875" style="8" customWidth="1"/>
    <col min="12034" max="12034" width="37" style="8" customWidth="1"/>
    <col min="12035" max="12035" width="81.28515625" style="8" customWidth="1"/>
    <col min="12036" max="12288" width="9.140625" style="8"/>
    <col min="12289" max="12289" width="37.85546875" style="8" customWidth="1"/>
    <col min="12290" max="12290" width="37" style="8" customWidth="1"/>
    <col min="12291" max="12291" width="81.28515625" style="8" customWidth="1"/>
    <col min="12292" max="12544" width="9.140625" style="8"/>
    <col min="12545" max="12545" width="37.85546875" style="8" customWidth="1"/>
    <col min="12546" max="12546" width="37" style="8" customWidth="1"/>
    <col min="12547" max="12547" width="81.28515625" style="8" customWidth="1"/>
    <col min="12548" max="12800" width="9.140625" style="8"/>
    <col min="12801" max="12801" width="37.85546875" style="8" customWidth="1"/>
    <col min="12802" max="12802" width="37" style="8" customWidth="1"/>
    <col min="12803" max="12803" width="81.28515625" style="8" customWidth="1"/>
    <col min="12804" max="13056" width="9.140625" style="8"/>
    <col min="13057" max="13057" width="37.85546875" style="8" customWidth="1"/>
    <col min="13058" max="13058" width="37" style="8" customWidth="1"/>
    <col min="13059" max="13059" width="81.28515625" style="8" customWidth="1"/>
    <col min="13060" max="13312" width="9.140625" style="8"/>
    <col min="13313" max="13313" width="37.85546875" style="8" customWidth="1"/>
    <col min="13314" max="13314" width="37" style="8" customWidth="1"/>
    <col min="13315" max="13315" width="81.28515625" style="8" customWidth="1"/>
    <col min="13316" max="13568" width="9.140625" style="8"/>
    <col min="13569" max="13569" width="37.85546875" style="8" customWidth="1"/>
    <col min="13570" max="13570" width="37" style="8" customWidth="1"/>
    <col min="13571" max="13571" width="81.28515625" style="8" customWidth="1"/>
    <col min="13572" max="13824" width="9.140625" style="8"/>
    <col min="13825" max="13825" width="37.85546875" style="8" customWidth="1"/>
    <col min="13826" max="13826" width="37" style="8" customWidth="1"/>
    <col min="13827" max="13827" width="81.28515625" style="8" customWidth="1"/>
    <col min="13828" max="14080" width="9.140625" style="8"/>
    <col min="14081" max="14081" width="37.85546875" style="8" customWidth="1"/>
    <col min="14082" max="14082" width="37" style="8" customWidth="1"/>
    <col min="14083" max="14083" width="81.28515625" style="8" customWidth="1"/>
    <col min="14084" max="14336" width="9.140625" style="8"/>
    <col min="14337" max="14337" width="37.85546875" style="8" customWidth="1"/>
    <col min="14338" max="14338" width="37" style="8" customWidth="1"/>
    <col min="14339" max="14339" width="81.28515625" style="8" customWidth="1"/>
    <col min="14340" max="14592" width="9.140625" style="8"/>
    <col min="14593" max="14593" width="37.85546875" style="8" customWidth="1"/>
    <col min="14594" max="14594" width="37" style="8" customWidth="1"/>
    <col min="14595" max="14595" width="81.28515625" style="8" customWidth="1"/>
    <col min="14596" max="14848" width="9.140625" style="8"/>
    <col min="14849" max="14849" width="37.85546875" style="8" customWidth="1"/>
    <col min="14850" max="14850" width="37" style="8" customWidth="1"/>
    <col min="14851" max="14851" width="81.28515625" style="8" customWidth="1"/>
    <col min="14852" max="15104" width="9.140625" style="8"/>
    <col min="15105" max="15105" width="37.85546875" style="8" customWidth="1"/>
    <col min="15106" max="15106" width="37" style="8" customWidth="1"/>
    <col min="15107" max="15107" width="81.28515625" style="8" customWidth="1"/>
    <col min="15108" max="15360" width="9.140625" style="8"/>
    <col min="15361" max="15361" width="37.85546875" style="8" customWidth="1"/>
    <col min="15362" max="15362" width="37" style="8" customWidth="1"/>
    <col min="15363" max="15363" width="81.28515625" style="8" customWidth="1"/>
    <col min="15364" max="15616" width="9.140625" style="8"/>
    <col min="15617" max="15617" width="37.85546875" style="8" customWidth="1"/>
    <col min="15618" max="15618" width="37" style="8" customWidth="1"/>
    <col min="15619" max="15619" width="81.28515625" style="8" customWidth="1"/>
    <col min="15620" max="15872" width="9.140625" style="8"/>
    <col min="15873" max="15873" width="37.85546875" style="8" customWidth="1"/>
    <col min="15874" max="15874" width="37" style="8" customWidth="1"/>
    <col min="15875" max="15875" width="81.28515625" style="8" customWidth="1"/>
    <col min="15876" max="16128" width="9.140625" style="8"/>
    <col min="16129" max="16129" width="37.85546875" style="8" customWidth="1"/>
    <col min="16130" max="16130" width="37" style="8" customWidth="1"/>
    <col min="16131" max="16131" width="81.28515625" style="8" customWidth="1"/>
    <col min="16132" max="16384" width="9.140625" style="8"/>
  </cols>
  <sheetData>
    <row r="1" spans="1:7" ht="70.5" customHeight="1">
      <c r="A1" s="333" t="s">
        <v>709</v>
      </c>
      <c r="B1" s="333"/>
      <c r="C1" s="333"/>
      <c r="F1" s="52"/>
    </row>
    <row r="2" spans="1:7" ht="27" customHeight="1">
      <c r="A2" s="9" t="s">
        <v>724</v>
      </c>
      <c r="B2" s="9" t="s">
        <v>710</v>
      </c>
      <c r="C2" s="9" t="s">
        <v>711</v>
      </c>
      <c r="F2" s="53"/>
    </row>
    <row r="3" spans="1:7" ht="17.25" customHeight="1">
      <c r="A3" s="10">
        <v>1</v>
      </c>
      <c r="B3" s="10">
        <v>2</v>
      </c>
      <c r="C3" s="11">
        <v>3</v>
      </c>
    </row>
    <row r="4" spans="1:7" ht="97.5" customHeight="1">
      <c r="A4" s="54" t="s">
        <v>61</v>
      </c>
      <c r="B4" s="74" t="s">
        <v>1346</v>
      </c>
      <c r="C4" s="251" t="s">
        <v>1347</v>
      </c>
      <c r="D4" s="71"/>
      <c r="G4" s="68"/>
    </row>
    <row r="5" spans="1:7" ht="201.75" customHeight="1">
      <c r="A5" s="54" t="s">
        <v>1246</v>
      </c>
      <c r="B5" s="74" t="s">
        <v>1245</v>
      </c>
      <c r="C5" s="75" t="s">
        <v>1247</v>
      </c>
      <c r="G5" s="68"/>
    </row>
    <row r="6" spans="1:7" ht="47.25" customHeight="1">
      <c r="A6" s="55" t="s">
        <v>1248</v>
      </c>
      <c r="B6" s="334" t="s">
        <v>1249</v>
      </c>
      <c r="C6" s="335" t="s">
        <v>1250</v>
      </c>
      <c r="G6" s="336"/>
    </row>
    <row r="7" spans="1:7" ht="56.45" customHeight="1">
      <c r="A7" s="55" t="s">
        <v>1251</v>
      </c>
      <c r="B7" s="334"/>
      <c r="C7" s="335"/>
      <c r="G7" s="336"/>
    </row>
    <row r="8" spans="1:7" ht="52.5" customHeight="1">
      <c r="A8" s="57" t="s">
        <v>212</v>
      </c>
      <c r="B8" s="334"/>
      <c r="C8" s="335"/>
      <c r="G8" s="336"/>
    </row>
    <row r="9" spans="1:7" ht="54.75" customHeight="1">
      <c r="A9" s="58" t="s">
        <v>1252</v>
      </c>
      <c r="B9" s="59" t="s">
        <v>1253</v>
      </c>
      <c r="C9" s="69" t="s">
        <v>1254</v>
      </c>
      <c r="E9" s="51" t="s">
        <v>65</v>
      </c>
    </row>
    <row r="10" spans="1:7" ht="216" customHeight="1">
      <c r="A10" s="55" t="s">
        <v>155</v>
      </c>
      <c r="B10" s="258" t="s">
        <v>1371</v>
      </c>
      <c r="C10" s="259" t="s">
        <v>1369</v>
      </c>
      <c r="E10" s="51" t="s">
        <v>77</v>
      </c>
    </row>
    <row r="11" spans="1:7" s="51" customFormat="1" ht="183" customHeight="1">
      <c r="A11" s="58" t="s">
        <v>1255</v>
      </c>
      <c r="B11" s="60" t="s">
        <v>1256</v>
      </c>
      <c r="C11" s="55" t="s">
        <v>1257</v>
      </c>
      <c r="E11" s="51" t="s">
        <v>160</v>
      </c>
      <c r="G11" s="8"/>
    </row>
    <row r="12" spans="1:7" s="51" customFormat="1" ht="40.9" customHeight="1">
      <c r="A12" s="58" t="s">
        <v>275</v>
      </c>
      <c r="B12" s="61" t="s">
        <v>1258</v>
      </c>
      <c r="C12" s="337" t="s">
        <v>1259</v>
      </c>
      <c r="E12" s="51" t="s">
        <v>276</v>
      </c>
      <c r="G12" s="8"/>
    </row>
    <row r="13" spans="1:7" s="51" customFormat="1" ht="51" customHeight="1">
      <c r="A13" s="58" t="s">
        <v>277</v>
      </c>
      <c r="B13" s="61" t="s">
        <v>1260</v>
      </c>
      <c r="C13" s="337"/>
      <c r="G13" s="8"/>
    </row>
    <row r="14" spans="1:7" s="51" customFormat="1" ht="117.75" customHeight="1">
      <c r="A14" s="12" t="s">
        <v>477</v>
      </c>
      <c r="B14" s="10" t="s">
        <v>1175</v>
      </c>
      <c r="C14" s="14" t="s">
        <v>1176</v>
      </c>
      <c r="G14" s="8"/>
    </row>
    <row r="15" spans="1:7" s="51" customFormat="1" ht="115.9" customHeight="1">
      <c r="A15" s="12" t="s">
        <v>1261</v>
      </c>
      <c r="B15" s="338" t="s">
        <v>1262</v>
      </c>
      <c r="C15" s="340" t="s">
        <v>1348</v>
      </c>
      <c r="D15" s="341"/>
      <c r="G15" s="8"/>
    </row>
    <row r="16" spans="1:7" s="51" customFormat="1" ht="170.25" customHeight="1">
      <c r="A16" s="12" t="s">
        <v>1263</v>
      </c>
      <c r="B16" s="339"/>
      <c r="C16" s="340"/>
      <c r="D16" s="341"/>
      <c r="G16" s="8"/>
    </row>
    <row r="17" spans="1:7" ht="75" customHeight="1">
      <c r="A17" s="72" t="s">
        <v>510</v>
      </c>
      <c r="B17" s="70" t="s">
        <v>1297</v>
      </c>
      <c r="C17" s="72" t="s">
        <v>1349</v>
      </c>
    </row>
    <row r="18" spans="1:7">
      <c r="B18" s="73"/>
    </row>
    <row r="19" spans="1:7" s="51" customFormat="1">
      <c r="A19" s="8"/>
      <c r="B19" s="62"/>
      <c r="C19" s="13"/>
      <c r="G19" s="8"/>
    </row>
  </sheetData>
  <mergeCells count="8">
    <mergeCell ref="B15:B16"/>
    <mergeCell ref="C15:C16"/>
    <mergeCell ref="D15:D16"/>
    <mergeCell ref="A1:C1"/>
    <mergeCell ref="B6:B8"/>
    <mergeCell ref="C6:C8"/>
    <mergeCell ref="G6:G8"/>
    <mergeCell ref="C12:C13"/>
  </mergeCells>
  <pageMargins left="0.47244094488188981" right="0.35433070866141736" top="0.47812500000000002" bottom="0.35433070866141736" header="0.23622047244094491" footer="0.15748031496062992"/>
  <pageSetup paperSize="9" scale="88" orientation="landscape" r:id="rId1"/>
  <headerFooter alignWithMargins="0">
    <oddHeader>&amp;C&amp;P</oddHeader>
  </headerFooter>
  <colBreaks count="1" manualBreakCount="1">
    <brk id="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view="pageBreakPreview" zoomScaleSheetLayoutView="100" zoomScalePageLayoutView="85" workbookViewId="0">
      <selection activeCell="B5" sqref="B5"/>
    </sheetView>
  </sheetViews>
  <sheetFormatPr defaultRowHeight="12.75"/>
  <cols>
    <col min="1" max="1" width="63.42578125" style="8" customWidth="1"/>
    <col min="2" max="2" width="92.140625" style="8" customWidth="1"/>
    <col min="3" max="3" width="9.140625" style="8"/>
    <col min="4" max="4" width="129.28515625" style="63" customWidth="1"/>
    <col min="5" max="256" width="9.140625" style="8"/>
    <col min="257" max="257" width="63.42578125" style="8" customWidth="1"/>
    <col min="258" max="258" width="92.140625" style="8" customWidth="1"/>
    <col min="259" max="512" width="9.140625" style="8"/>
    <col min="513" max="513" width="63.42578125" style="8" customWidth="1"/>
    <col min="514" max="514" width="92.140625" style="8" customWidth="1"/>
    <col min="515" max="768" width="9.140625" style="8"/>
    <col min="769" max="769" width="63.42578125" style="8" customWidth="1"/>
    <col min="770" max="770" width="92.140625" style="8" customWidth="1"/>
    <col min="771" max="1024" width="9.140625" style="8"/>
    <col min="1025" max="1025" width="63.42578125" style="8" customWidth="1"/>
    <col min="1026" max="1026" width="92.140625" style="8" customWidth="1"/>
    <col min="1027" max="1280" width="9.140625" style="8"/>
    <col min="1281" max="1281" width="63.42578125" style="8" customWidth="1"/>
    <col min="1282" max="1282" width="92.140625" style="8" customWidth="1"/>
    <col min="1283" max="1536" width="9.140625" style="8"/>
    <col min="1537" max="1537" width="63.42578125" style="8" customWidth="1"/>
    <col min="1538" max="1538" width="92.140625" style="8" customWidth="1"/>
    <col min="1539" max="1792" width="9.140625" style="8"/>
    <col min="1793" max="1793" width="63.42578125" style="8" customWidth="1"/>
    <col min="1794" max="1794" width="92.140625" style="8" customWidth="1"/>
    <col min="1795" max="2048" width="9.140625" style="8"/>
    <col min="2049" max="2049" width="63.42578125" style="8" customWidth="1"/>
    <col min="2050" max="2050" width="92.140625" style="8" customWidth="1"/>
    <col min="2051" max="2304" width="9.140625" style="8"/>
    <col min="2305" max="2305" width="63.42578125" style="8" customWidth="1"/>
    <col min="2306" max="2306" width="92.140625" style="8" customWidth="1"/>
    <col min="2307" max="2560" width="9.140625" style="8"/>
    <col min="2561" max="2561" width="63.42578125" style="8" customWidth="1"/>
    <col min="2562" max="2562" width="92.140625" style="8" customWidth="1"/>
    <col min="2563" max="2816" width="9.140625" style="8"/>
    <col min="2817" max="2817" width="63.42578125" style="8" customWidth="1"/>
    <col min="2818" max="2818" width="92.140625" style="8" customWidth="1"/>
    <col min="2819" max="3072" width="9.140625" style="8"/>
    <col min="3073" max="3073" width="63.42578125" style="8" customWidth="1"/>
    <col min="3074" max="3074" width="92.140625" style="8" customWidth="1"/>
    <col min="3075" max="3328" width="9.140625" style="8"/>
    <col min="3329" max="3329" width="63.42578125" style="8" customWidth="1"/>
    <col min="3330" max="3330" width="92.140625" style="8" customWidth="1"/>
    <col min="3331" max="3584" width="9.140625" style="8"/>
    <col min="3585" max="3585" width="63.42578125" style="8" customWidth="1"/>
    <col min="3586" max="3586" width="92.140625" style="8" customWidth="1"/>
    <col min="3587" max="3840" width="9.140625" style="8"/>
    <col min="3841" max="3841" width="63.42578125" style="8" customWidth="1"/>
    <col min="3842" max="3842" width="92.140625" style="8" customWidth="1"/>
    <col min="3843" max="4096" width="9.140625" style="8"/>
    <col min="4097" max="4097" width="63.42578125" style="8" customWidth="1"/>
    <col min="4098" max="4098" width="92.140625" style="8" customWidth="1"/>
    <col min="4099" max="4352" width="9.140625" style="8"/>
    <col min="4353" max="4353" width="63.42578125" style="8" customWidth="1"/>
    <col min="4354" max="4354" width="92.140625" style="8" customWidth="1"/>
    <col min="4355" max="4608" width="9.140625" style="8"/>
    <col min="4609" max="4609" width="63.42578125" style="8" customWidth="1"/>
    <col min="4610" max="4610" width="92.140625" style="8" customWidth="1"/>
    <col min="4611" max="4864" width="9.140625" style="8"/>
    <col min="4865" max="4865" width="63.42578125" style="8" customWidth="1"/>
    <col min="4866" max="4866" width="92.140625" style="8" customWidth="1"/>
    <col min="4867" max="5120" width="9.140625" style="8"/>
    <col min="5121" max="5121" width="63.42578125" style="8" customWidth="1"/>
    <col min="5122" max="5122" width="92.140625" style="8" customWidth="1"/>
    <col min="5123" max="5376" width="9.140625" style="8"/>
    <col min="5377" max="5377" width="63.42578125" style="8" customWidth="1"/>
    <col min="5378" max="5378" width="92.140625" style="8" customWidth="1"/>
    <col min="5379" max="5632" width="9.140625" style="8"/>
    <col min="5633" max="5633" width="63.42578125" style="8" customWidth="1"/>
    <col min="5634" max="5634" width="92.140625" style="8" customWidth="1"/>
    <col min="5635" max="5888" width="9.140625" style="8"/>
    <col min="5889" max="5889" width="63.42578125" style="8" customWidth="1"/>
    <col min="5890" max="5890" width="92.140625" style="8" customWidth="1"/>
    <col min="5891" max="6144" width="9.140625" style="8"/>
    <col min="6145" max="6145" width="63.42578125" style="8" customWidth="1"/>
    <col min="6146" max="6146" width="92.140625" style="8" customWidth="1"/>
    <col min="6147" max="6400" width="9.140625" style="8"/>
    <col min="6401" max="6401" width="63.42578125" style="8" customWidth="1"/>
    <col min="6402" max="6402" width="92.140625" style="8" customWidth="1"/>
    <col min="6403" max="6656" width="9.140625" style="8"/>
    <col min="6657" max="6657" width="63.42578125" style="8" customWidth="1"/>
    <col min="6658" max="6658" width="92.140625" style="8" customWidth="1"/>
    <col min="6659" max="6912" width="9.140625" style="8"/>
    <col min="6913" max="6913" width="63.42578125" style="8" customWidth="1"/>
    <col min="6914" max="6914" width="92.140625" style="8" customWidth="1"/>
    <col min="6915" max="7168" width="9.140625" style="8"/>
    <col min="7169" max="7169" width="63.42578125" style="8" customWidth="1"/>
    <col min="7170" max="7170" width="92.140625" style="8" customWidth="1"/>
    <col min="7171" max="7424" width="9.140625" style="8"/>
    <col min="7425" max="7425" width="63.42578125" style="8" customWidth="1"/>
    <col min="7426" max="7426" width="92.140625" style="8" customWidth="1"/>
    <col min="7427" max="7680" width="9.140625" style="8"/>
    <col min="7681" max="7681" width="63.42578125" style="8" customWidth="1"/>
    <col min="7682" max="7682" width="92.140625" style="8" customWidth="1"/>
    <col min="7683" max="7936" width="9.140625" style="8"/>
    <col min="7937" max="7937" width="63.42578125" style="8" customWidth="1"/>
    <col min="7938" max="7938" width="92.140625" style="8" customWidth="1"/>
    <col min="7939" max="8192" width="9.140625" style="8"/>
    <col min="8193" max="8193" width="63.42578125" style="8" customWidth="1"/>
    <col min="8194" max="8194" width="92.140625" style="8" customWidth="1"/>
    <col min="8195" max="8448" width="9.140625" style="8"/>
    <col min="8449" max="8449" width="63.42578125" style="8" customWidth="1"/>
    <col min="8450" max="8450" width="92.140625" style="8" customWidth="1"/>
    <col min="8451" max="8704" width="9.140625" style="8"/>
    <col min="8705" max="8705" width="63.42578125" style="8" customWidth="1"/>
    <col min="8706" max="8706" width="92.140625" style="8" customWidth="1"/>
    <col min="8707" max="8960" width="9.140625" style="8"/>
    <col min="8961" max="8961" width="63.42578125" style="8" customWidth="1"/>
    <col min="8962" max="8962" width="92.140625" style="8" customWidth="1"/>
    <col min="8963" max="9216" width="9.140625" style="8"/>
    <col min="9217" max="9217" width="63.42578125" style="8" customWidth="1"/>
    <col min="9218" max="9218" width="92.140625" style="8" customWidth="1"/>
    <col min="9219" max="9472" width="9.140625" style="8"/>
    <col min="9473" max="9473" width="63.42578125" style="8" customWidth="1"/>
    <col min="9474" max="9474" width="92.140625" style="8" customWidth="1"/>
    <col min="9475" max="9728" width="9.140625" style="8"/>
    <col min="9729" max="9729" width="63.42578125" style="8" customWidth="1"/>
    <col min="9730" max="9730" width="92.140625" style="8" customWidth="1"/>
    <col min="9731" max="9984" width="9.140625" style="8"/>
    <col min="9985" max="9985" width="63.42578125" style="8" customWidth="1"/>
    <col min="9986" max="9986" width="92.140625" style="8" customWidth="1"/>
    <col min="9987" max="10240" width="9.140625" style="8"/>
    <col min="10241" max="10241" width="63.42578125" style="8" customWidth="1"/>
    <col min="10242" max="10242" width="92.140625" style="8" customWidth="1"/>
    <col min="10243" max="10496" width="9.140625" style="8"/>
    <col min="10497" max="10497" width="63.42578125" style="8" customWidth="1"/>
    <col min="10498" max="10498" width="92.140625" style="8" customWidth="1"/>
    <col min="10499" max="10752" width="9.140625" style="8"/>
    <col min="10753" max="10753" width="63.42578125" style="8" customWidth="1"/>
    <col min="10754" max="10754" width="92.140625" style="8" customWidth="1"/>
    <col min="10755" max="11008" width="9.140625" style="8"/>
    <col min="11009" max="11009" width="63.42578125" style="8" customWidth="1"/>
    <col min="11010" max="11010" width="92.140625" style="8" customWidth="1"/>
    <col min="11011" max="11264" width="9.140625" style="8"/>
    <col min="11265" max="11265" width="63.42578125" style="8" customWidth="1"/>
    <col min="11266" max="11266" width="92.140625" style="8" customWidth="1"/>
    <col min="11267" max="11520" width="9.140625" style="8"/>
    <col min="11521" max="11521" width="63.42578125" style="8" customWidth="1"/>
    <col min="11522" max="11522" width="92.140625" style="8" customWidth="1"/>
    <col min="11523" max="11776" width="9.140625" style="8"/>
    <col min="11777" max="11777" width="63.42578125" style="8" customWidth="1"/>
    <col min="11778" max="11778" width="92.140625" style="8" customWidth="1"/>
    <col min="11779" max="12032" width="9.140625" style="8"/>
    <col min="12033" max="12033" width="63.42578125" style="8" customWidth="1"/>
    <col min="12034" max="12034" width="92.140625" style="8" customWidth="1"/>
    <col min="12035" max="12288" width="9.140625" style="8"/>
    <col min="12289" max="12289" width="63.42578125" style="8" customWidth="1"/>
    <col min="12290" max="12290" width="92.140625" style="8" customWidth="1"/>
    <col min="12291" max="12544" width="9.140625" style="8"/>
    <col min="12545" max="12545" width="63.42578125" style="8" customWidth="1"/>
    <col min="12546" max="12546" width="92.140625" style="8" customWidth="1"/>
    <col min="12547" max="12800" width="9.140625" style="8"/>
    <col min="12801" max="12801" width="63.42578125" style="8" customWidth="1"/>
    <col min="12802" max="12802" width="92.140625" style="8" customWidth="1"/>
    <col min="12803" max="13056" width="9.140625" style="8"/>
    <col min="13057" max="13057" width="63.42578125" style="8" customWidth="1"/>
    <col min="13058" max="13058" width="92.140625" style="8" customWidth="1"/>
    <col min="13059" max="13312" width="9.140625" style="8"/>
    <col min="13313" max="13313" width="63.42578125" style="8" customWidth="1"/>
    <col min="13314" max="13314" width="92.140625" style="8" customWidth="1"/>
    <col min="13315" max="13568" width="9.140625" style="8"/>
    <col min="13569" max="13569" width="63.42578125" style="8" customWidth="1"/>
    <col min="13570" max="13570" width="92.140625" style="8" customWidth="1"/>
    <col min="13571" max="13824" width="9.140625" style="8"/>
    <col min="13825" max="13825" width="63.42578125" style="8" customWidth="1"/>
    <col min="13826" max="13826" width="92.140625" style="8" customWidth="1"/>
    <col min="13827" max="14080" width="9.140625" style="8"/>
    <col min="14081" max="14081" width="63.42578125" style="8" customWidth="1"/>
    <col min="14082" max="14082" width="92.140625" style="8" customWidth="1"/>
    <col min="14083" max="14336" width="9.140625" style="8"/>
    <col min="14337" max="14337" width="63.42578125" style="8" customWidth="1"/>
    <col min="14338" max="14338" width="92.140625" style="8" customWidth="1"/>
    <col min="14339" max="14592" width="9.140625" style="8"/>
    <col min="14593" max="14593" width="63.42578125" style="8" customWidth="1"/>
    <col min="14594" max="14594" width="92.140625" style="8" customWidth="1"/>
    <col min="14595" max="14848" width="9.140625" style="8"/>
    <col min="14849" max="14849" width="63.42578125" style="8" customWidth="1"/>
    <col min="14850" max="14850" width="92.140625" style="8" customWidth="1"/>
    <col min="14851" max="15104" width="9.140625" style="8"/>
    <col min="15105" max="15105" width="63.42578125" style="8" customWidth="1"/>
    <col min="15106" max="15106" width="92.140625" style="8" customWidth="1"/>
    <col min="15107" max="15360" width="9.140625" style="8"/>
    <col min="15361" max="15361" width="63.42578125" style="8" customWidth="1"/>
    <col min="15362" max="15362" width="92.140625" style="8" customWidth="1"/>
    <col min="15363" max="15616" width="9.140625" style="8"/>
    <col min="15617" max="15617" width="63.42578125" style="8" customWidth="1"/>
    <col min="15618" max="15618" width="92.140625" style="8" customWidth="1"/>
    <col min="15619" max="15872" width="9.140625" style="8"/>
    <col min="15873" max="15873" width="63.42578125" style="8" customWidth="1"/>
    <col min="15874" max="15874" width="92.140625" style="8" customWidth="1"/>
    <col min="15875" max="16128" width="9.140625" style="8"/>
    <col min="16129" max="16129" width="63.42578125" style="8" customWidth="1"/>
    <col min="16130" max="16130" width="92.140625" style="8" customWidth="1"/>
    <col min="16131" max="16384" width="9.140625" style="8"/>
  </cols>
  <sheetData>
    <row r="1" spans="1:4" ht="30.75" customHeight="1">
      <c r="A1" s="342" t="s">
        <v>712</v>
      </c>
      <c r="B1" s="342"/>
    </row>
    <row r="2" spans="1:4" ht="30.75" customHeight="1">
      <c r="A2" s="9" t="s">
        <v>713</v>
      </c>
      <c r="B2" s="9" t="s">
        <v>714</v>
      </c>
      <c r="D2" s="64"/>
    </row>
    <row r="3" spans="1:4" ht="16.5" customHeight="1">
      <c r="A3" s="11">
        <v>1</v>
      </c>
      <c r="B3" s="11">
        <v>2</v>
      </c>
      <c r="D3" s="64"/>
    </row>
    <row r="4" spans="1:4" s="66" customFormat="1" ht="203.25" customHeight="1">
      <c r="A4" s="65" t="s">
        <v>1264</v>
      </c>
      <c r="B4" s="65" t="s">
        <v>1265</v>
      </c>
    </row>
    <row r="5" spans="1:4" ht="165">
      <c r="A5" s="16" t="s">
        <v>1266</v>
      </c>
      <c r="B5" s="16" t="s">
        <v>1350</v>
      </c>
      <c r="D5" s="64"/>
    </row>
    <row r="6" spans="1:4" ht="177" customHeight="1">
      <c r="A6" s="16"/>
      <c r="B6" s="16"/>
    </row>
    <row r="7" spans="1:4" ht="15">
      <c r="A7" s="16"/>
      <c r="B7" s="16"/>
    </row>
    <row r="8" spans="1:4" ht="15" hidden="1">
      <c r="A8" s="17"/>
      <c r="B8" s="18"/>
    </row>
  </sheetData>
  <mergeCells count="1">
    <mergeCell ref="A1:B1"/>
  </mergeCells>
  <pageMargins left="0.6692913385826772" right="0.23622047244094491" top="0.55118110236220474" bottom="0.74803149606299213" header="0.31496062992125984" footer="0.31496062992125984"/>
  <pageSetup paperSize="9" scale="88" orientation="landscape" r:id="rId1"/>
  <headerFooter alignWithMargins="0">
    <oddHeader>&amp;C&amp;P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view="pageBreakPreview" zoomScale="88" zoomScaleNormal="100" zoomScaleSheetLayoutView="88" zoomScalePageLayoutView="75" workbookViewId="0">
      <selection activeCell="C7" sqref="C7"/>
    </sheetView>
  </sheetViews>
  <sheetFormatPr defaultRowHeight="12.75"/>
  <cols>
    <col min="1" max="1" width="27.140625" style="19" customWidth="1"/>
    <col min="2" max="2" width="19.42578125" style="19" customWidth="1"/>
    <col min="3" max="3" width="21.85546875" style="19" customWidth="1"/>
    <col min="4" max="4" width="72.85546875" style="19" customWidth="1"/>
    <col min="5" max="256" width="8.85546875" style="19"/>
    <col min="257" max="257" width="27.140625" style="19" customWidth="1"/>
    <col min="258" max="258" width="19.42578125" style="19" customWidth="1"/>
    <col min="259" max="259" width="21.85546875" style="19" customWidth="1"/>
    <col min="260" max="260" width="72.85546875" style="19" customWidth="1"/>
    <col min="261" max="512" width="8.85546875" style="19"/>
    <col min="513" max="513" width="27.140625" style="19" customWidth="1"/>
    <col min="514" max="514" width="19.42578125" style="19" customWidth="1"/>
    <col min="515" max="515" width="21.85546875" style="19" customWidth="1"/>
    <col min="516" max="516" width="72.85546875" style="19" customWidth="1"/>
    <col min="517" max="768" width="8.85546875" style="19"/>
    <col min="769" max="769" width="27.140625" style="19" customWidth="1"/>
    <col min="770" max="770" width="19.42578125" style="19" customWidth="1"/>
    <col min="771" max="771" width="21.85546875" style="19" customWidth="1"/>
    <col min="772" max="772" width="72.85546875" style="19" customWidth="1"/>
    <col min="773" max="1024" width="8.85546875" style="19"/>
    <col min="1025" max="1025" width="27.140625" style="19" customWidth="1"/>
    <col min="1026" max="1026" width="19.42578125" style="19" customWidth="1"/>
    <col min="1027" max="1027" width="21.85546875" style="19" customWidth="1"/>
    <col min="1028" max="1028" width="72.85546875" style="19" customWidth="1"/>
    <col min="1029" max="1280" width="8.85546875" style="19"/>
    <col min="1281" max="1281" width="27.140625" style="19" customWidth="1"/>
    <col min="1282" max="1282" width="19.42578125" style="19" customWidth="1"/>
    <col min="1283" max="1283" width="21.85546875" style="19" customWidth="1"/>
    <col min="1284" max="1284" width="72.85546875" style="19" customWidth="1"/>
    <col min="1285" max="1536" width="8.85546875" style="19"/>
    <col min="1537" max="1537" width="27.140625" style="19" customWidth="1"/>
    <col min="1538" max="1538" width="19.42578125" style="19" customWidth="1"/>
    <col min="1539" max="1539" width="21.85546875" style="19" customWidth="1"/>
    <col min="1540" max="1540" width="72.85546875" style="19" customWidth="1"/>
    <col min="1541" max="1792" width="8.85546875" style="19"/>
    <col min="1793" max="1793" width="27.140625" style="19" customWidth="1"/>
    <col min="1794" max="1794" width="19.42578125" style="19" customWidth="1"/>
    <col min="1795" max="1795" width="21.85546875" style="19" customWidth="1"/>
    <col min="1796" max="1796" width="72.85546875" style="19" customWidth="1"/>
    <col min="1797" max="2048" width="8.85546875" style="19"/>
    <col min="2049" max="2049" width="27.140625" style="19" customWidth="1"/>
    <col min="2050" max="2050" width="19.42578125" style="19" customWidth="1"/>
    <col min="2051" max="2051" width="21.85546875" style="19" customWidth="1"/>
    <col min="2052" max="2052" width="72.85546875" style="19" customWidth="1"/>
    <col min="2053" max="2304" width="8.85546875" style="19"/>
    <col min="2305" max="2305" width="27.140625" style="19" customWidth="1"/>
    <col min="2306" max="2306" width="19.42578125" style="19" customWidth="1"/>
    <col min="2307" max="2307" width="21.85546875" style="19" customWidth="1"/>
    <col min="2308" max="2308" width="72.85546875" style="19" customWidth="1"/>
    <col min="2309" max="2560" width="8.85546875" style="19"/>
    <col min="2561" max="2561" width="27.140625" style="19" customWidth="1"/>
    <col min="2562" max="2562" width="19.42578125" style="19" customWidth="1"/>
    <col min="2563" max="2563" width="21.85546875" style="19" customWidth="1"/>
    <col min="2564" max="2564" width="72.85546875" style="19" customWidth="1"/>
    <col min="2565" max="2816" width="8.85546875" style="19"/>
    <col min="2817" max="2817" width="27.140625" style="19" customWidth="1"/>
    <col min="2818" max="2818" width="19.42578125" style="19" customWidth="1"/>
    <col min="2819" max="2819" width="21.85546875" style="19" customWidth="1"/>
    <col min="2820" max="2820" width="72.85546875" style="19" customWidth="1"/>
    <col min="2821" max="3072" width="8.85546875" style="19"/>
    <col min="3073" max="3073" width="27.140625" style="19" customWidth="1"/>
    <col min="3074" max="3074" width="19.42578125" style="19" customWidth="1"/>
    <col min="3075" max="3075" width="21.85546875" style="19" customWidth="1"/>
    <col min="3076" max="3076" width="72.85546875" style="19" customWidth="1"/>
    <col min="3077" max="3328" width="8.85546875" style="19"/>
    <col min="3329" max="3329" width="27.140625" style="19" customWidth="1"/>
    <col min="3330" max="3330" width="19.42578125" style="19" customWidth="1"/>
    <col min="3331" max="3331" width="21.85546875" style="19" customWidth="1"/>
    <col min="3332" max="3332" width="72.85546875" style="19" customWidth="1"/>
    <col min="3333" max="3584" width="8.85546875" style="19"/>
    <col min="3585" max="3585" width="27.140625" style="19" customWidth="1"/>
    <col min="3586" max="3586" width="19.42578125" style="19" customWidth="1"/>
    <col min="3587" max="3587" width="21.85546875" style="19" customWidth="1"/>
    <col min="3588" max="3588" width="72.85546875" style="19" customWidth="1"/>
    <col min="3589" max="3840" width="8.85546875" style="19"/>
    <col min="3841" max="3841" width="27.140625" style="19" customWidth="1"/>
    <col min="3842" max="3842" width="19.42578125" style="19" customWidth="1"/>
    <col min="3843" max="3843" width="21.85546875" style="19" customWidth="1"/>
    <col min="3844" max="3844" width="72.85546875" style="19" customWidth="1"/>
    <col min="3845" max="4096" width="8.85546875" style="19"/>
    <col min="4097" max="4097" width="27.140625" style="19" customWidth="1"/>
    <col min="4098" max="4098" width="19.42578125" style="19" customWidth="1"/>
    <col min="4099" max="4099" width="21.85546875" style="19" customWidth="1"/>
    <col min="4100" max="4100" width="72.85546875" style="19" customWidth="1"/>
    <col min="4101" max="4352" width="8.85546875" style="19"/>
    <col min="4353" max="4353" width="27.140625" style="19" customWidth="1"/>
    <col min="4354" max="4354" width="19.42578125" style="19" customWidth="1"/>
    <col min="4355" max="4355" width="21.85546875" style="19" customWidth="1"/>
    <col min="4356" max="4356" width="72.85546875" style="19" customWidth="1"/>
    <col min="4357" max="4608" width="8.85546875" style="19"/>
    <col min="4609" max="4609" width="27.140625" style="19" customWidth="1"/>
    <col min="4610" max="4610" width="19.42578125" style="19" customWidth="1"/>
    <col min="4611" max="4611" width="21.85546875" style="19" customWidth="1"/>
    <col min="4612" max="4612" width="72.85546875" style="19" customWidth="1"/>
    <col min="4613" max="4864" width="8.85546875" style="19"/>
    <col min="4865" max="4865" width="27.140625" style="19" customWidth="1"/>
    <col min="4866" max="4866" width="19.42578125" style="19" customWidth="1"/>
    <col min="4867" max="4867" width="21.85546875" style="19" customWidth="1"/>
    <col min="4868" max="4868" width="72.85546875" style="19" customWidth="1"/>
    <col min="4869" max="5120" width="8.85546875" style="19"/>
    <col min="5121" max="5121" width="27.140625" style="19" customWidth="1"/>
    <col min="5122" max="5122" width="19.42578125" style="19" customWidth="1"/>
    <col min="5123" max="5123" width="21.85546875" style="19" customWidth="1"/>
    <col min="5124" max="5124" width="72.85546875" style="19" customWidth="1"/>
    <col min="5125" max="5376" width="8.85546875" style="19"/>
    <col min="5377" max="5377" width="27.140625" style="19" customWidth="1"/>
    <col min="5378" max="5378" width="19.42578125" style="19" customWidth="1"/>
    <col min="5379" max="5379" width="21.85546875" style="19" customWidth="1"/>
    <col min="5380" max="5380" width="72.85546875" style="19" customWidth="1"/>
    <col min="5381" max="5632" width="8.85546875" style="19"/>
    <col min="5633" max="5633" width="27.140625" style="19" customWidth="1"/>
    <col min="5634" max="5634" width="19.42578125" style="19" customWidth="1"/>
    <col min="5635" max="5635" width="21.85546875" style="19" customWidth="1"/>
    <col min="5636" max="5636" width="72.85546875" style="19" customWidth="1"/>
    <col min="5637" max="5888" width="8.85546875" style="19"/>
    <col min="5889" max="5889" width="27.140625" style="19" customWidth="1"/>
    <col min="5890" max="5890" width="19.42578125" style="19" customWidth="1"/>
    <col min="5891" max="5891" width="21.85546875" style="19" customWidth="1"/>
    <col min="5892" max="5892" width="72.85546875" style="19" customWidth="1"/>
    <col min="5893" max="6144" width="8.85546875" style="19"/>
    <col min="6145" max="6145" width="27.140625" style="19" customWidth="1"/>
    <col min="6146" max="6146" width="19.42578125" style="19" customWidth="1"/>
    <col min="6147" max="6147" width="21.85546875" style="19" customWidth="1"/>
    <col min="6148" max="6148" width="72.85546875" style="19" customWidth="1"/>
    <col min="6149" max="6400" width="8.85546875" style="19"/>
    <col min="6401" max="6401" width="27.140625" style="19" customWidth="1"/>
    <col min="6402" max="6402" width="19.42578125" style="19" customWidth="1"/>
    <col min="6403" max="6403" width="21.85546875" style="19" customWidth="1"/>
    <col min="6404" max="6404" width="72.85546875" style="19" customWidth="1"/>
    <col min="6405" max="6656" width="8.85546875" style="19"/>
    <col min="6657" max="6657" width="27.140625" style="19" customWidth="1"/>
    <col min="6658" max="6658" width="19.42578125" style="19" customWidth="1"/>
    <col min="6659" max="6659" width="21.85546875" style="19" customWidth="1"/>
    <col min="6660" max="6660" width="72.85546875" style="19" customWidth="1"/>
    <col min="6661" max="6912" width="8.85546875" style="19"/>
    <col min="6913" max="6913" width="27.140625" style="19" customWidth="1"/>
    <col min="6914" max="6914" width="19.42578125" style="19" customWidth="1"/>
    <col min="6915" max="6915" width="21.85546875" style="19" customWidth="1"/>
    <col min="6916" max="6916" width="72.85546875" style="19" customWidth="1"/>
    <col min="6917" max="7168" width="8.85546875" style="19"/>
    <col min="7169" max="7169" width="27.140625" style="19" customWidth="1"/>
    <col min="7170" max="7170" width="19.42578125" style="19" customWidth="1"/>
    <col min="7171" max="7171" width="21.85546875" style="19" customWidth="1"/>
    <col min="7172" max="7172" width="72.85546875" style="19" customWidth="1"/>
    <col min="7173" max="7424" width="8.85546875" style="19"/>
    <col min="7425" max="7425" width="27.140625" style="19" customWidth="1"/>
    <col min="7426" max="7426" width="19.42578125" style="19" customWidth="1"/>
    <col min="7427" max="7427" width="21.85546875" style="19" customWidth="1"/>
    <col min="7428" max="7428" width="72.85546875" style="19" customWidth="1"/>
    <col min="7429" max="7680" width="8.85546875" style="19"/>
    <col min="7681" max="7681" width="27.140625" style="19" customWidth="1"/>
    <col min="7682" max="7682" width="19.42578125" style="19" customWidth="1"/>
    <col min="7683" max="7683" width="21.85546875" style="19" customWidth="1"/>
    <col min="7684" max="7684" width="72.85546875" style="19" customWidth="1"/>
    <col min="7685" max="7936" width="8.85546875" style="19"/>
    <col min="7937" max="7937" width="27.140625" style="19" customWidth="1"/>
    <col min="7938" max="7938" width="19.42578125" style="19" customWidth="1"/>
    <col min="7939" max="7939" width="21.85546875" style="19" customWidth="1"/>
    <col min="7940" max="7940" width="72.85546875" style="19" customWidth="1"/>
    <col min="7941" max="8192" width="8.85546875" style="19"/>
    <col min="8193" max="8193" width="27.140625" style="19" customWidth="1"/>
    <col min="8194" max="8194" width="19.42578125" style="19" customWidth="1"/>
    <col min="8195" max="8195" width="21.85546875" style="19" customWidth="1"/>
    <col min="8196" max="8196" width="72.85546875" style="19" customWidth="1"/>
    <col min="8197" max="8448" width="8.85546875" style="19"/>
    <col min="8449" max="8449" width="27.140625" style="19" customWidth="1"/>
    <col min="8450" max="8450" width="19.42578125" style="19" customWidth="1"/>
    <col min="8451" max="8451" width="21.85546875" style="19" customWidth="1"/>
    <col min="8452" max="8452" width="72.85546875" style="19" customWidth="1"/>
    <col min="8453" max="8704" width="8.85546875" style="19"/>
    <col min="8705" max="8705" width="27.140625" style="19" customWidth="1"/>
    <col min="8706" max="8706" width="19.42578125" style="19" customWidth="1"/>
    <col min="8707" max="8707" width="21.85546875" style="19" customWidth="1"/>
    <col min="8708" max="8708" width="72.85546875" style="19" customWidth="1"/>
    <col min="8709" max="8960" width="8.85546875" style="19"/>
    <col min="8961" max="8961" width="27.140625" style="19" customWidth="1"/>
    <col min="8962" max="8962" width="19.42578125" style="19" customWidth="1"/>
    <col min="8963" max="8963" width="21.85546875" style="19" customWidth="1"/>
    <col min="8964" max="8964" width="72.85546875" style="19" customWidth="1"/>
    <col min="8965" max="9216" width="8.85546875" style="19"/>
    <col min="9217" max="9217" width="27.140625" style="19" customWidth="1"/>
    <col min="9218" max="9218" width="19.42578125" style="19" customWidth="1"/>
    <col min="9219" max="9219" width="21.85546875" style="19" customWidth="1"/>
    <col min="9220" max="9220" width="72.85546875" style="19" customWidth="1"/>
    <col min="9221" max="9472" width="8.85546875" style="19"/>
    <col min="9473" max="9473" width="27.140625" style="19" customWidth="1"/>
    <col min="9474" max="9474" width="19.42578125" style="19" customWidth="1"/>
    <col min="9475" max="9475" width="21.85546875" style="19" customWidth="1"/>
    <col min="9476" max="9476" width="72.85546875" style="19" customWidth="1"/>
    <col min="9477" max="9728" width="8.85546875" style="19"/>
    <col min="9729" max="9729" width="27.140625" style="19" customWidth="1"/>
    <col min="9730" max="9730" width="19.42578125" style="19" customWidth="1"/>
    <col min="9731" max="9731" width="21.85546875" style="19" customWidth="1"/>
    <col min="9732" max="9732" width="72.85546875" style="19" customWidth="1"/>
    <col min="9733" max="9984" width="8.85546875" style="19"/>
    <col min="9985" max="9985" width="27.140625" style="19" customWidth="1"/>
    <col min="9986" max="9986" width="19.42578125" style="19" customWidth="1"/>
    <col min="9987" max="9987" width="21.85546875" style="19" customWidth="1"/>
    <col min="9988" max="9988" width="72.85546875" style="19" customWidth="1"/>
    <col min="9989" max="10240" width="8.85546875" style="19"/>
    <col min="10241" max="10241" width="27.140625" style="19" customWidth="1"/>
    <col min="10242" max="10242" width="19.42578125" style="19" customWidth="1"/>
    <col min="10243" max="10243" width="21.85546875" style="19" customWidth="1"/>
    <col min="10244" max="10244" width="72.85546875" style="19" customWidth="1"/>
    <col min="10245" max="10496" width="8.85546875" style="19"/>
    <col min="10497" max="10497" width="27.140625" style="19" customWidth="1"/>
    <col min="10498" max="10498" width="19.42578125" style="19" customWidth="1"/>
    <col min="10499" max="10499" width="21.85546875" style="19" customWidth="1"/>
    <col min="10500" max="10500" width="72.85546875" style="19" customWidth="1"/>
    <col min="10501" max="10752" width="8.85546875" style="19"/>
    <col min="10753" max="10753" width="27.140625" style="19" customWidth="1"/>
    <col min="10754" max="10754" width="19.42578125" style="19" customWidth="1"/>
    <col min="10755" max="10755" width="21.85546875" style="19" customWidth="1"/>
    <col min="10756" max="10756" width="72.85546875" style="19" customWidth="1"/>
    <col min="10757" max="11008" width="8.85546875" style="19"/>
    <col min="11009" max="11009" width="27.140625" style="19" customWidth="1"/>
    <col min="11010" max="11010" width="19.42578125" style="19" customWidth="1"/>
    <col min="11011" max="11011" width="21.85546875" style="19" customWidth="1"/>
    <col min="11012" max="11012" width="72.85546875" style="19" customWidth="1"/>
    <col min="11013" max="11264" width="8.85546875" style="19"/>
    <col min="11265" max="11265" width="27.140625" style="19" customWidth="1"/>
    <col min="11266" max="11266" width="19.42578125" style="19" customWidth="1"/>
    <col min="11267" max="11267" width="21.85546875" style="19" customWidth="1"/>
    <col min="11268" max="11268" width="72.85546875" style="19" customWidth="1"/>
    <col min="11269" max="11520" width="8.85546875" style="19"/>
    <col min="11521" max="11521" width="27.140625" style="19" customWidth="1"/>
    <col min="11522" max="11522" width="19.42578125" style="19" customWidth="1"/>
    <col min="11523" max="11523" width="21.85546875" style="19" customWidth="1"/>
    <col min="11524" max="11524" width="72.85546875" style="19" customWidth="1"/>
    <col min="11525" max="11776" width="8.85546875" style="19"/>
    <col min="11777" max="11777" width="27.140625" style="19" customWidth="1"/>
    <col min="11778" max="11778" width="19.42578125" style="19" customWidth="1"/>
    <col min="11779" max="11779" width="21.85546875" style="19" customWidth="1"/>
    <col min="11780" max="11780" width="72.85546875" style="19" customWidth="1"/>
    <col min="11781" max="12032" width="8.85546875" style="19"/>
    <col min="12033" max="12033" width="27.140625" style="19" customWidth="1"/>
    <col min="12034" max="12034" width="19.42578125" style="19" customWidth="1"/>
    <col min="12035" max="12035" width="21.85546875" style="19" customWidth="1"/>
    <col min="12036" max="12036" width="72.85546875" style="19" customWidth="1"/>
    <col min="12037" max="12288" width="8.85546875" style="19"/>
    <col min="12289" max="12289" width="27.140625" style="19" customWidth="1"/>
    <col min="12290" max="12290" width="19.42578125" style="19" customWidth="1"/>
    <col min="12291" max="12291" width="21.85546875" style="19" customWidth="1"/>
    <col min="12292" max="12292" width="72.85546875" style="19" customWidth="1"/>
    <col min="12293" max="12544" width="8.85546875" style="19"/>
    <col min="12545" max="12545" width="27.140625" style="19" customWidth="1"/>
    <col min="12546" max="12546" width="19.42578125" style="19" customWidth="1"/>
    <col min="12547" max="12547" width="21.85546875" style="19" customWidth="1"/>
    <col min="12548" max="12548" width="72.85546875" style="19" customWidth="1"/>
    <col min="12549" max="12800" width="8.85546875" style="19"/>
    <col min="12801" max="12801" width="27.140625" style="19" customWidth="1"/>
    <col min="12802" max="12802" width="19.42578125" style="19" customWidth="1"/>
    <col min="12803" max="12803" width="21.85546875" style="19" customWidth="1"/>
    <col min="12804" max="12804" width="72.85546875" style="19" customWidth="1"/>
    <col min="12805" max="13056" width="8.85546875" style="19"/>
    <col min="13057" max="13057" width="27.140625" style="19" customWidth="1"/>
    <col min="13058" max="13058" width="19.42578125" style="19" customWidth="1"/>
    <col min="13059" max="13059" width="21.85546875" style="19" customWidth="1"/>
    <col min="13060" max="13060" width="72.85546875" style="19" customWidth="1"/>
    <col min="13061" max="13312" width="8.85546875" style="19"/>
    <col min="13313" max="13313" width="27.140625" style="19" customWidth="1"/>
    <col min="13314" max="13314" width="19.42578125" style="19" customWidth="1"/>
    <col min="13315" max="13315" width="21.85546875" style="19" customWidth="1"/>
    <col min="13316" max="13316" width="72.85546875" style="19" customWidth="1"/>
    <col min="13317" max="13568" width="8.85546875" style="19"/>
    <col min="13569" max="13569" width="27.140625" style="19" customWidth="1"/>
    <col min="13570" max="13570" width="19.42578125" style="19" customWidth="1"/>
    <col min="13571" max="13571" width="21.85546875" style="19" customWidth="1"/>
    <col min="13572" max="13572" width="72.85546875" style="19" customWidth="1"/>
    <col min="13573" max="13824" width="8.85546875" style="19"/>
    <col min="13825" max="13825" width="27.140625" style="19" customWidth="1"/>
    <col min="13826" max="13826" width="19.42578125" style="19" customWidth="1"/>
    <col min="13827" max="13827" width="21.85546875" style="19" customWidth="1"/>
    <col min="13828" max="13828" width="72.85546875" style="19" customWidth="1"/>
    <col min="13829" max="14080" width="8.85546875" style="19"/>
    <col min="14081" max="14081" width="27.140625" style="19" customWidth="1"/>
    <col min="14082" max="14082" width="19.42578125" style="19" customWidth="1"/>
    <col min="14083" max="14083" width="21.85546875" style="19" customWidth="1"/>
    <col min="14084" max="14084" width="72.85546875" style="19" customWidth="1"/>
    <col min="14085" max="14336" width="8.85546875" style="19"/>
    <col min="14337" max="14337" width="27.140625" style="19" customWidth="1"/>
    <col min="14338" max="14338" width="19.42578125" style="19" customWidth="1"/>
    <col min="14339" max="14339" width="21.85546875" style="19" customWidth="1"/>
    <col min="14340" max="14340" width="72.85546875" style="19" customWidth="1"/>
    <col min="14341" max="14592" width="8.85546875" style="19"/>
    <col min="14593" max="14593" width="27.140625" style="19" customWidth="1"/>
    <col min="14594" max="14594" width="19.42578125" style="19" customWidth="1"/>
    <col min="14595" max="14595" width="21.85546875" style="19" customWidth="1"/>
    <col min="14596" max="14596" width="72.85546875" style="19" customWidth="1"/>
    <col min="14597" max="14848" width="8.85546875" style="19"/>
    <col min="14849" max="14849" width="27.140625" style="19" customWidth="1"/>
    <col min="14850" max="14850" width="19.42578125" style="19" customWidth="1"/>
    <col min="14851" max="14851" width="21.85546875" style="19" customWidth="1"/>
    <col min="14852" max="14852" width="72.85546875" style="19" customWidth="1"/>
    <col min="14853" max="15104" width="8.85546875" style="19"/>
    <col min="15105" max="15105" width="27.140625" style="19" customWidth="1"/>
    <col min="15106" max="15106" width="19.42578125" style="19" customWidth="1"/>
    <col min="15107" max="15107" width="21.85546875" style="19" customWidth="1"/>
    <col min="15108" max="15108" width="72.85546875" style="19" customWidth="1"/>
    <col min="15109" max="15360" width="8.85546875" style="19"/>
    <col min="15361" max="15361" width="27.140625" style="19" customWidth="1"/>
    <col min="15362" max="15362" width="19.42578125" style="19" customWidth="1"/>
    <col min="15363" max="15363" width="21.85546875" style="19" customWidth="1"/>
    <col min="15364" max="15364" width="72.85546875" style="19" customWidth="1"/>
    <col min="15365" max="15616" width="8.85546875" style="19"/>
    <col min="15617" max="15617" width="27.140625" style="19" customWidth="1"/>
    <col min="15618" max="15618" width="19.42578125" style="19" customWidth="1"/>
    <col min="15619" max="15619" width="21.85546875" style="19" customWidth="1"/>
    <col min="15620" max="15620" width="72.85546875" style="19" customWidth="1"/>
    <col min="15621" max="15872" width="8.85546875" style="19"/>
    <col min="15873" max="15873" width="27.140625" style="19" customWidth="1"/>
    <col min="15874" max="15874" width="19.42578125" style="19" customWidth="1"/>
    <col min="15875" max="15875" width="21.85546875" style="19" customWidth="1"/>
    <col min="15876" max="15876" width="72.85546875" style="19" customWidth="1"/>
    <col min="15877" max="16128" width="8.85546875" style="19"/>
    <col min="16129" max="16129" width="27.140625" style="19" customWidth="1"/>
    <col min="16130" max="16130" width="19.42578125" style="19" customWidth="1"/>
    <col min="16131" max="16131" width="21.85546875" style="19" customWidth="1"/>
    <col min="16132" max="16132" width="72.85546875" style="19" customWidth="1"/>
    <col min="16133" max="16384" width="8.85546875" style="19"/>
  </cols>
  <sheetData>
    <row r="1" spans="1:4" ht="33.75" customHeight="1">
      <c r="A1" s="343" t="s">
        <v>715</v>
      </c>
      <c r="B1" s="343"/>
      <c r="C1" s="343"/>
      <c r="D1" s="343"/>
    </row>
    <row r="2" spans="1:4" ht="27.6" customHeight="1">
      <c r="A2" s="344" t="s">
        <v>716</v>
      </c>
      <c r="B2" s="20" t="s">
        <v>717</v>
      </c>
      <c r="C2" s="20" t="s">
        <v>718</v>
      </c>
      <c r="D2" s="344" t="s">
        <v>719</v>
      </c>
    </row>
    <row r="3" spans="1:4" ht="19.5" customHeight="1">
      <c r="A3" s="344"/>
      <c r="B3" s="20" t="s">
        <v>84</v>
      </c>
      <c r="C3" s="20" t="s">
        <v>84</v>
      </c>
      <c r="D3" s="344"/>
    </row>
    <row r="4" spans="1:4" ht="21" customHeight="1">
      <c r="A4" s="21">
        <v>1</v>
      </c>
      <c r="B4" s="21">
        <v>2</v>
      </c>
      <c r="C4" s="21">
        <v>3</v>
      </c>
      <c r="D4" s="21">
        <v>4</v>
      </c>
    </row>
    <row r="5" spans="1:4" ht="47.25">
      <c r="A5" s="22" t="s">
        <v>720</v>
      </c>
      <c r="B5" s="67">
        <v>37444.984000000004</v>
      </c>
      <c r="C5" s="67">
        <v>36273.334000000003</v>
      </c>
      <c r="D5" s="23" t="s">
        <v>1267</v>
      </c>
    </row>
    <row r="6" spans="1:4" ht="47.25">
      <c r="A6" s="22" t="s">
        <v>721</v>
      </c>
      <c r="B6" s="67">
        <v>44537.95900000001</v>
      </c>
      <c r="C6" s="67">
        <v>44350.234000000004</v>
      </c>
      <c r="D6" s="23" t="s">
        <v>1267</v>
      </c>
    </row>
    <row r="7" spans="1:4" ht="28.5" customHeight="1">
      <c r="A7" s="22" t="s">
        <v>722</v>
      </c>
      <c r="B7" s="67">
        <v>110733</v>
      </c>
      <c r="C7" s="67">
        <v>170611.3</v>
      </c>
      <c r="D7" s="24"/>
    </row>
    <row r="8" spans="1:4" ht="39" customHeight="1">
      <c r="A8" s="25" t="s">
        <v>723</v>
      </c>
      <c r="B8" s="26">
        <f>B5+B6+B7</f>
        <v>192715.94300000003</v>
      </c>
      <c r="C8" s="26">
        <f>C5+C6+C7</f>
        <v>251234.86799999999</v>
      </c>
      <c r="D8" s="27"/>
    </row>
    <row r="9" spans="1:4">
      <c r="A9" s="28"/>
      <c r="C9" s="29"/>
      <c r="D9" s="30"/>
    </row>
    <row r="10" spans="1:4">
      <c r="B10" s="31"/>
    </row>
    <row r="11" spans="1:4">
      <c r="C11" s="32"/>
    </row>
  </sheetData>
  <mergeCells count="3">
    <mergeCell ref="A1:D1"/>
    <mergeCell ref="A2:A3"/>
    <mergeCell ref="D2:D3"/>
  </mergeCells>
  <printOptions horizontalCentered="1"/>
  <pageMargins left="0.51181102362204722" right="0.31496062992125984" top="0.55118110236220474" bottom="0.55118110236220474" header="0.31496062992125984" footer="0.31496062992125984"/>
  <pageSetup paperSize="9" scale="98" orientation="landscape"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5</vt:i4>
      </vt:variant>
    </vt:vector>
  </HeadingPairs>
  <TitlesOfParts>
    <vt:vector size="9" baseType="lpstr">
      <vt:lpstr>1.ДСЦ</vt:lpstr>
      <vt:lpstr>2. Анализ межвед. </vt:lpstr>
      <vt:lpstr>3.Анализ внешнего воздейств</vt:lpstr>
      <vt:lpstr>4.Освоение финансовых средств</vt:lpstr>
      <vt:lpstr>'1.ДСЦ'!Заголовки_для_печати</vt:lpstr>
      <vt:lpstr>'1.ДСЦ'!Область_печати</vt:lpstr>
      <vt:lpstr>'2. Анализ межвед. '!Область_печати</vt:lpstr>
      <vt:lpstr>'3.Анализ внешнего воздейств'!Область_печати</vt:lpstr>
      <vt:lpstr>'4.Освоение финансовых средств'!Область_печати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Кабдынасырова</dc:creator>
  <cp:lastModifiedBy>Балыкова</cp:lastModifiedBy>
  <cp:lastPrinted>2018-03-01T10:26:13Z</cp:lastPrinted>
  <dcterms:created xsi:type="dcterms:W3CDTF">2018-01-23T07:37:02Z</dcterms:created>
  <dcterms:modified xsi:type="dcterms:W3CDTF">2018-03-01T10:26:30Z</dcterms:modified>
</cp:coreProperties>
</file>