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9932" windowHeight="7368" activeTab="0"/>
  </bookViews>
  <sheets>
    <sheet name="1. отчет ПРТ" sheetId="1" r:id="rId1"/>
    <sheet name="2 межведомств взаимодействие" sheetId="2" r:id="rId2"/>
    <sheet name="3. внешнее воздействие" sheetId="3" r:id="rId3"/>
    <sheet name="4. освоение средств" sheetId="4" r:id="rId4"/>
  </sheets>
  <definedNames>
    <definedName name="_xlnm.Print_Titles" localSheetId="0">'1. отчет ПРТ'!$14:$16</definedName>
    <definedName name="_xlnm.Print_Area" localSheetId="0">'1. отчет ПРТ'!$A$1:$L$630</definedName>
  </definedNames>
  <calcPr fullCalcOnLoad="1"/>
</workbook>
</file>

<file path=xl/comments1.xml><?xml version="1.0" encoding="utf-8"?>
<comments xmlns="http://schemas.openxmlformats.org/spreadsheetml/2006/main">
  <authors>
    <author>User</author>
  </authors>
  <commentList>
    <comment ref="L401"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<sst xmlns="http://schemas.openxmlformats.org/spreadsheetml/2006/main" count="3231" uniqueCount="1212">
  <si>
    <t>приложение 1</t>
  </si>
  <si>
    <t xml:space="preserve">Отчет  о  реализации </t>
  </si>
  <si>
    <t>Программы развития территории Житикаринского района на 2016-2020 годы</t>
  </si>
  <si>
    <t>Отчетный период</t>
  </si>
  <si>
    <t>12 месяцев 2017 года</t>
  </si>
  <si>
    <t>Утверждена</t>
  </si>
  <si>
    <t>решением районного маслихата от 21 декабря  2017 года № 174</t>
  </si>
  <si>
    <t>Государственный орган</t>
  </si>
  <si>
    <t>ГУ "Отдел экономики и бюджетного планирования акимата Житикаринского района"</t>
  </si>
  <si>
    <t>Раздел 1.  Информация о ходе реализации программы</t>
  </si>
  <si>
    <t>Направление 1: Экономика</t>
  </si>
  <si>
    <t xml:space="preserve"> № п/п             </t>
  </si>
  <si>
    <t>Наименование</t>
  </si>
  <si>
    <t>Ед.изм.</t>
  </si>
  <si>
    <t>Источник информации</t>
  </si>
  <si>
    <t>Сроки исполнения</t>
  </si>
  <si>
    <t>Ответственные за исполнение</t>
  </si>
  <si>
    <t>Исполнение</t>
  </si>
  <si>
    <t>Источник финансирования</t>
  </si>
  <si>
    <t>Код бюджетной программы</t>
  </si>
  <si>
    <t>информация об исполнении</t>
  </si>
  <si>
    <t>базовое (исходное) значение</t>
  </si>
  <si>
    <t>2017 год   план</t>
  </si>
  <si>
    <t>2017 год  факт</t>
  </si>
  <si>
    <t>Промышленность</t>
  </si>
  <si>
    <t>Цель 1: Развитие приоритетных секторов обрабатывающей промышленности, обеспечивающих их диверсификацию и рост конкурентоспособности</t>
  </si>
  <si>
    <t>Целевой индикатор</t>
  </si>
  <si>
    <t>1.1.</t>
  </si>
  <si>
    <t xml:space="preserve">Индекс физического объема  продукции обрабатывающей промышленности
</t>
  </si>
  <si>
    <t>%</t>
  </si>
  <si>
    <t>статданные</t>
  </si>
  <si>
    <t>2016-2020 годы</t>
  </si>
  <si>
    <t>отдел предпринимательства</t>
  </si>
  <si>
    <t>*</t>
  </si>
  <si>
    <t>1.2.</t>
  </si>
  <si>
    <t xml:space="preserve">Доля обрабатывающей промышленности в  структуре  промышленного  производства района </t>
  </si>
  <si>
    <t>Мероприятия:</t>
  </si>
  <si>
    <t>Направление 1  "Диверсификация экономики и развитие малого и среднего бизнеса моногорода Житикара  в рамках программ развития предпринимательства"  раздела  № 4 "Развитие городов «третьего уровня» (малых и моногородов)" Программы развития регионов до 2020  года</t>
  </si>
  <si>
    <t>1) Реализация "якорных"инвестиционных проектов  (включая инструменты программ индустриализации)  для долгосрочной диверсификации экономики моногорода Житикара</t>
  </si>
  <si>
    <t>Опытно  промышленная добыча и переработка до 450 тыс.тонн руды с получением готовой продукции-сплава "Доре"  в Житикаринском районе ТОО "Брендт", создание 140 рабочих мест</t>
  </si>
  <si>
    <t>тыс. тенге</t>
  </si>
  <si>
    <t>2014-2017 годы</t>
  </si>
  <si>
    <t>отдел предпринимательства, ТОО «Брендт»</t>
  </si>
  <si>
    <t>Собственные средства предприятия и заёмные средства</t>
  </si>
  <si>
    <t>ДИ</t>
  </si>
  <si>
    <t xml:space="preserve">Выполнено. Объект принят в эксплуатацию рабочей комиссией 31 декабря 2014 года. Реализация  якорного проекта продолжается. В 2017 году произведено  233 кг сплава Доре и 245 тыс.тонн золотосодержащей руды.  </t>
  </si>
  <si>
    <t>2) Размещение национальными холдингами и компаниями вспомогательных и обслуживающих производств, заказов в моногороде Житикара с учетом их специфики.</t>
  </si>
  <si>
    <t>Проведение анализа закупа товаров, работ и услуг филиалами национальных холдингов и компаний, расположенных на территории  Костанайской области с целью определения возможности местных компаний, в том числе, расположенных в г. Житикара, по производству соответствующих товаров, работ и услуг.</t>
  </si>
  <si>
    <t>финансирование не требуется</t>
  </si>
  <si>
    <t xml:space="preserve">Выполнено. Анализ установил, что предприятия малого и среднего бизнеса могут быть поставщиками для крупных предприятий таких товаров, работ и услуг: геологоразведочные работы, услуги по химчистке и стирке спецодежды,                                                                                           
ремонтно-строительные работы,  услуги общественного питания,  медицинские и гостиничные услуги,  услуги по благоустройству территории, изготовление мебели, бланочная продукция, услуги профдезинфекции
</t>
  </si>
  <si>
    <t>Рассмотрение вопроса  по размещению долгосрочных заказов на литейную продукцию ТОО "МехЛитКом" для  крупных предприятий горнодобывающей, нефтегазовой промышленности</t>
  </si>
  <si>
    <t xml:space="preserve">отдел предпринимательства, ТОО "МехЛитКом" </t>
  </si>
  <si>
    <t xml:space="preserve">Выполнено.  Основным потребителем литейной продукции на  2017 год заявлен  АО «Костанайские минералы».  </t>
  </si>
  <si>
    <t>3) Размещение градообразующими предприятиями вспомогательных и обслуживающих производств, заказов в моногороде Житикара с учетом их специфики</t>
  </si>
  <si>
    <t>Размещение заказов по пошиву спецодежды на производственных площадях ТОО «Богатырь» для работников АО «Костанайские минералы», ТОО "Комаровское   горное предприятие", ТОО "Брендт"</t>
  </si>
  <si>
    <t xml:space="preserve">отдел предпринимательства, ТОО "Богатырь" </t>
  </si>
  <si>
    <t>Заключение договоров АО «Костанайские минералы»  с ТОО «МехЛитКом» на литейные изделия и оказание ремонтных услуг</t>
  </si>
  <si>
    <t xml:space="preserve">Выполнено. ТОО «МехЛитКом» оказано ремонтных услуг для АО "Костанайские минералы"  на 435,2 млн. тенге. </t>
  </si>
  <si>
    <t>Заключение договоров АО «Костанайские минералы» с ТОО «МинералСтройСервис» на  изготовление столярных изделий,   выполнение ремонтов зданий и сооружений</t>
  </si>
  <si>
    <t xml:space="preserve">отдел предпринимательства,  ТОО «МинералСтройСервис» </t>
  </si>
  <si>
    <t>Выполнено.  ТОО «Минералстройсервис» изготовлено столярных изделий и выполнено ремонтных  работ для АО "Костанайские минералы "  на 610,7  млн. тенге.</t>
  </si>
  <si>
    <t>4) Диверсификация экономики  моногорода Житикара  в рамках программ развития предпринимательства.</t>
  </si>
  <si>
    <t>Мониторинг  выполнения  объемов производства промышленной продукции в обрабатывающей отрасли</t>
  </si>
  <si>
    <t>количество</t>
  </si>
  <si>
    <t xml:space="preserve">Выполнено . Мониторинг объемов промышленной продукции проводится ежемесячно </t>
  </si>
  <si>
    <t>Строительство зернохранилища, проектной мощностью 10 тыс.тонн в месяц, ТОО "Житикара Астык Трейд", с созданием 15 рабочих мест</t>
  </si>
  <si>
    <t>тыс.тенге</t>
  </si>
  <si>
    <t>2017  год</t>
  </si>
  <si>
    <t>отдел предпринимательства, ТОО "Житикара Астык Трейд"</t>
  </si>
  <si>
    <t>в т.ч. республиканский бюджет</t>
  </si>
  <si>
    <t>РБ</t>
  </si>
  <si>
    <t>ОБ</t>
  </si>
  <si>
    <t>МБ</t>
  </si>
  <si>
    <t>Цель 2: Устойчивое развитие горнодобывающей промышленности</t>
  </si>
  <si>
    <t>2.1.</t>
  </si>
  <si>
    <t>Индекс физического объема  горнодобывающей промышленности  и  разработки карьеров</t>
  </si>
  <si>
    <t>2.2.</t>
  </si>
  <si>
    <t>Темп роста  производства  хризотил - асбеста 3 -7 групп</t>
  </si>
  <si>
    <t>Частично исполнено. В связи с отсутствием заявок на мировом рынке</t>
  </si>
  <si>
    <t>6) Выявление перспективных месторождений полезных ископаемых, находящихся вблизи моногорода Житикара, с определением мер по их доразведке с участием акционерного общества «Национальная компания «Казгеология» или частных инвесторов, заинтересованных в расширении сырьевой базы предприятий</t>
  </si>
  <si>
    <t>Проведение работы по выполнению контрактных условий недропользователями  по разведке и добыче  месторождений полезных ископаемых Житикаринского региона</t>
  </si>
  <si>
    <t>Выполнено. Проводится  мониторинг по выполнению недропользователями контрактных условий по разведке и добыче месторождений полезных ископаемых. Контракты на недропользование 10 месторождений имеют 9 предприятий.</t>
  </si>
  <si>
    <t>7) Иные мероприятия</t>
  </si>
  <si>
    <t xml:space="preserve">Модернизация горнотранспортного и обогатительного комплексов АО «Костанайские минералы» </t>
  </si>
  <si>
    <t>отдел предпринимательства  АО "Костанайские миненралы"</t>
  </si>
  <si>
    <t>Агропромышленный комплекс</t>
  </si>
  <si>
    <t>Цель 3: Обеспечение  продовольственной   безопасности  района  на  основе стабильного  роста  производства  продукции  агропромышленного комплекса</t>
  </si>
  <si>
    <t>Индекс физического объема валового выпуска продукции (услуг) сельского хозяйства</t>
  </si>
  <si>
    <t>отдел сельского хозяйства</t>
  </si>
  <si>
    <t xml:space="preserve">Исполнен.  Произведено продукции сельского хозяйства на 11,5 млрд. тенге  с ростом на 30,1 % к 2016 году    </t>
  </si>
  <si>
    <t>Индекс физического объема валовой продукции (услуг) растениеводства</t>
  </si>
  <si>
    <t>Исполнен.  Произведено продукции растениеводства на 8,7 млрд. тенге  с ростом на 42,7 % к 2016 году</t>
  </si>
  <si>
    <t>Индекс физического объема валовой продукции (услуг) животноводства</t>
  </si>
  <si>
    <t>Не исполнено. Произведено продукции животноводства на 2,8 млрд. тенге. Плановый показатель за 11 месяцев исполнялись регулярно, за исключением декабря месяца.  В декабре 2016 года крупная реализация мяса была проведена кооперативом "Житикара сут", который в 2017 году прекратил свою хозяйственную деятельность.</t>
  </si>
  <si>
    <t>Индекс физического объема инвестиций в основной капитал сельского хозяйства</t>
  </si>
  <si>
    <t>Исполнен.  Инвестиции в основной капитал сельского хозяйства составили 944,6 млн. тенге с ростом  в 28,9 % к 2016 году за счет модернизации агропромышленного комплекса сельхозтоваропроизводителей района и приобретения  сельскохозяйственных животных.</t>
  </si>
  <si>
    <t>Индекс физического объема инвестиций в основной капитал производства продуктов питания</t>
  </si>
  <si>
    <t>Не исполнено.  Инвестиции в основной капитал  производства продуктов питания вложены не были.</t>
  </si>
  <si>
    <t>Направление 2 "Повышение доступности товаров, работ и услуг для субъектов АПК"  Программы "Агробизнес -2017"</t>
  </si>
  <si>
    <t>1)  Повышение экономической доступности товаров, работ и услуг в растениеводстве</t>
  </si>
  <si>
    <t>1.1) Повышение экономической доступности полевых работ</t>
  </si>
  <si>
    <t>Диверсификация посевных площадей сельскохозяйственных культур</t>
  </si>
  <si>
    <t>тыс.га</t>
  </si>
  <si>
    <t>2016-2020</t>
  </si>
  <si>
    <t>отдел сельского хозяйства, субъекты АПК</t>
  </si>
  <si>
    <r>
      <t xml:space="preserve">Выполнено. Велась  работа по диверсификации посевных площадей. В 2017 году фуражные культуры посеяны на площади </t>
    </r>
    <r>
      <rPr>
        <u val="single"/>
        <sz val="12"/>
        <color indexed="8"/>
        <rFont val="Times New Roman"/>
        <family val="1"/>
      </rPr>
      <t>12,8</t>
    </r>
    <r>
      <rPr>
        <sz val="12"/>
        <color indexed="8"/>
        <rFont val="Times New Roman"/>
        <family val="1"/>
      </rPr>
      <t xml:space="preserve"> тыс.га (на 3,2 тыс.га больше уровня прошлого года), масличные – 4,3 тыс.га ( на 3,9 тыс.га больше), кормовые – 15,3 тыс.га (на 6,4 тыс.га больше).</t>
    </r>
  </si>
  <si>
    <t xml:space="preserve">Кредитование  субъектов АПК  на проведение полевых работ через АО «Продкорпорация» под гарантию СПК «Тобол» </t>
  </si>
  <si>
    <t>В пределах выделенных кредитов</t>
  </si>
  <si>
    <t>Выполнено.в 2017 году кредитование сельхозтоваропроизводителей производилось через банки второго уровня под гарантию. Через СК "Жардем" выделено 397,6 млн. тенге</t>
  </si>
  <si>
    <t>Субсидирование повышения урожайности и качества продукции растениеводства, стоимости горюче-смазочных материалов и других товарно-материальных ценностей, необходимых для проведения весенне-полевых и уборочных работ, путем субсидирования производства приоритетных культур</t>
  </si>
  <si>
    <t>В пределах выделяемых средств</t>
  </si>
  <si>
    <t xml:space="preserve">Выполнено. На удешевление стоимости ГСМ и других товарно-материальных ценностей просубсидировано 57,1 млн. тенге. </t>
  </si>
  <si>
    <t>1.2)  Повышение экономической доступности удобрений, гербицидов, биоагентов (энтомофагов) и биопрепаратов</t>
  </si>
  <si>
    <t>Субсидирование затрат на приобретение минеральных удобрений</t>
  </si>
  <si>
    <t>101255047</t>
  </si>
  <si>
    <t>Выполнено. Минеральные удобрения были приобретены ТОО "ЧП Булудов" КХ "Агатаев А.Р.", ТОО "Желкуар-2003", КХ "Абрамов И.А.", КХ "Абрамов В.А.", КХ "Меньк Г.А."</t>
  </si>
  <si>
    <t>Субсидирование затрат на приобретение гербицидов</t>
  </si>
  <si>
    <t>101255041</t>
  </si>
  <si>
    <t>Выполнено. На возмещение затрат за приобретенные гербициды просубсидировано 214,8 млн. тенге.</t>
  </si>
  <si>
    <t xml:space="preserve">1.3)  Повышение экономической доступности семян </t>
  </si>
  <si>
    <t>Субсидирование развития семеноводства</t>
  </si>
  <si>
    <t>101255002</t>
  </si>
  <si>
    <t xml:space="preserve">Выполнено. Субсидии за приобретенные семена элиты и I репродукции зерновых культур  получили  42 сельхозтоваропроизводителя на сумму 49,1 млн. тенге. </t>
  </si>
  <si>
    <t>2)  Повышение физической доступности услуг по хранению зерна</t>
  </si>
  <si>
    <t>Строительства зерноочистительного комплекса  с 4  складскими помещениями</t>
  </si>
  <si>
    <t>2018-2020</t>
  </si>
  <si>
    <t>отдел сельского хозяйства, ТОО "Львовский колос"</t>
  </si>
  <si>
    <t xml:space="preserve">3)  Повышение экономической доступности товаров, работ и услуг в животноводстве </t>
  </si>
  <si>
    <t xml:space="preserve">3.1) Повышение экономической доступности содержания скота и производства продукции животноводства </t>
  </si>
  <si>
    <t>Реализация программы по обводнению пастбищ</t>
  </si>
  <si>
    <t>единиц</t>
  </si>
  <si>
    <t xml:space="preserve">Выполнено. Завершено бурение 1 скважины в ТОО «Дала» (в конце 2016 года, акт ввода  проведен в 2017 году), и  1 скважины в КХ «Рахимов И.Х.». </t>
  </si>
  <si>
    <t xml:space="preserve">Заготовка грубых, сочных и  концентрированных кормов </t>
  </si>
  <si>
    <t>тыс. тонн</t>
  </si>
  <si>
    <t>Выполнено. Заготовлено  64,8 тысяч тонн сена  и 11 тысяч тонн сенажа.</t>
  </si>
  <si>
    <t>Проведение ярмарок по реализации сельскохозяйственной продукции</t>
  </si>
  <si>
    <t>Выполнено. За 2017 год проведено 5 ярмарок,  реализовано  60,38 тонн продукции на сумму 9,34 млн. тенге.</t>
  </si>
  <si>
    <t>Направление 3 "Развитие государственных систем обеспечения субъектов АПК"  Программы "Агробизнес -2017"</t>
  </si>
  <si>
    <t>1)  Развитие системы ветеринарной безопасности</t>
  </si>
  <si>
    <t>Проведение мероприятий по идентификации сельскохозяйственных животных</t>
  </si>
  <si>
    <t>бухгалтерский баланс</t>
  </si>
  <si>
    <t xml:space="preserve">отдел ветеринарии, субъекты АПК </t>
  </si>
  <si>
    <t xml:space="preserve">Выполнено. Идентифицировано сельскохозяйственных животных -6850 голов КРС (101%), 4382 головы МРС (107%), 1245  голов лошадей   (104%),  1492 головы свиней (107%). Освоено 100 %. </t>
  </si>
  <si>
    <t>Проведение противоэпизоотических мероприятий</t>
  </si>
  <si>
    <t>Своевременное выявление, локализация и оздоровление очагов инфекции по особо опасным заболеваниям животных</t>
  </si>
  <si>
    <t>Организация санитарного убоя больных животных</t>
  </si>
  <si>
    <t>Проведение ветеринарных мероприятий по энзоотическим болезням животных</t>
  </si>
  <si>
    <t>Выполнено. Проведены ветеринарные мероприятия по энзоотическим болезням животных - мыт лошадей выполнено 2100 голов (100 %), гиподерматоз КРС выполнено 3000 голов (100 %). Освоено 100 %,</t>
  </si>
  <si>
    <t>Разработка землеустроительной документации, топографирование и устройство ограждений почвенных очагов сибиреязвенных захоронений</t>
  </si>
  <si>
    <t>Выполнено.  Проведена работа по ограждению 5 сибиреязвенных очагов согласно требованиям СанПиН. Освоено 100 %.</t>
  </si>
  <si>
    <t>На утилизацию биологических отходов с использованием инсинераторов</t>
  </si>
  <si>
    <t xml:space="preserve">Выполнено. Произведена утилизация путем сжигания в инсинераторе трупов павших животных (КРС-14, МРС-6, лошади-3, свиньи-4), 673 трупов отловленных бродячих собак и кошек, 7441 кг. боинских отходов.Освоено 100 %. </t>
  </si>
  <si>
    <t xml:space="preserve">Организация отлова и уничтожения бродячих собак и кошек </t>
  </si>
  <si>
    <t xml:space="preserve"> отдел ветеринарии</t>
  </si>
  <si>
    <t>Выполнено. Отловлено 673 бродячих собак и кошек. Освоено 100 %.</t>
  </si>
  <si>
    <t>Направление 4 "Повышение эффективности систем государственного регулирования АПК"  Программы "Агробизнес -2017"</t>
  </si>
  <si>
    <t>1) Развитие системы оказания государственных услуг для субъектов АПК</t>
  </si>
  <si>
    <t>Государственный учет и регистрация тракторов, прицепов, самоходных сельскохозяйственных, мелиоративных и дорожно-строительных машин и механизмов</t>
  </si>
  <si>
    <t>Выполнено. Зарегистрирована 108 единиц сельскохозяйственной техники.</t>
  </si>
  <si>
    <t xml:space="preserve">Цель 4:  Развитие племенного животноводства
</t>
  </si>
  <si>
    <t>Доля поголовья крупного рогатого скота  в организованных хозяйствах</t>
  </si>
  <si>
    <t>расчет согласно статданных</t>
  </si>
  <si>
    <t>Исполнен.   В организованных хозяйствах  численность КРС составляет 8582 голов или 45,9 %  от  поголовья КРС района (18704 гол). Показатель выполнен за счет увеличения приплода собственного маточного поголовья</t>
  </si>
  <si>
    <t>Доля поголовья  мелкого рогатого скота в организованных хозяйствах</t>
  </si>
  <si>
    <t>Исполнен.   В организованных хозяйствах  численность МРС составляет 1962 голов или 20,6 %  от  поголовья МРС района (9533 голов). Показатель выполнен за счет увеличения приплода собственного маточного поголовья</t>
  </si>
  <si>
    <t>Доля крупного рогатого скота  участвующих в породном преобразовании</t>
  </si>
  <si>
    <t>данные информационной аналитической системы (ИАС)</t>
  </si>
  <si>
    <t>отдел сельского хозяйства, акимы СНП</t>
  </si>
  <si>
    <t>Исполнен.   Породным преобразованием охвачено  3707 голова КРС  или 52,2 %  от маточного поголовья КРС района (7100 голов). Показатель выполнен за счет охвата породными быками маточного поголовья в сельхозформированиях района.</t>
  </si>
  <si>
    <t>Доля мелкого рогатого скота участвующих в породном преобразовании</t>
  </si>
  <si>
    <t>Не исполнен.   Породным преобразованием охвачено  245 голов МРС (КХ "Султан")  или 2,6 %  от  поголовья МРС района (9533 голов).  СХТП не участвовали в отраслевой программе "Алтын асык", приобретение племенных баранчиков не было. Показатель остался на прошлогоднем уровне.</t>
  </si>
  <si>
    <t>Направление 2 "Повышение доступности товаров, работ и услуг для субъектов АПК"  программы "Агробизнес -2017"</t>
  </si>
  <si>
    <t xml:space="preserve">4)  Повышение экономической доступности товаров, работ и услуг в животноводстве </t>
  </si>
  <si>
    <t xml:space="preserve">4.2) Повышение экономической доступности племенной продукции  </t>
  </si>
  <si>
    <t>Субсидирование племенного животноводства</t>
  </si>
  <si>
    <t xml:space="preserve">в пределах выделяемых субсидий </t>
  </si>
  <si>
    <r>
      <rPr>
        <sz val="12"/>
        <rFont val="Times New Roman"/>
        <family val="1"/>
      </rPr>
      <t xml:space="preserve">Выполнено. На субсидирование селекционной племенной работы  выделено 49,59 млн. тенге. На повышение продуктивности и качества продукции животноводства – 2,2 млн. тенге.  (частичная компенсация затрат)
</t>
    </r>
    <r>
      <rPr>
        <sz val="12"/>
        <color indexed="10"/>
        <rFont val="Times New Roman"/>
        <family val="1"/>
      </rPr>
      <t xml:space="preserve">
</t>
    </r>
  </si>
  <si>
    <t>Прибретение КРС по программе "Сыбага"</t>
  </si>
  <si>
    <t>голов</t>
  </si>
  <si>
    <t xml:space="preserve">Выполнено.  В селе Тимирязево ТОО "Дала"  закупило 70 голов маточного поголовья КРС и 4 быка-производителя на сумму  13,3 млн. тенге. Освоено 100 %. </t>
  </si>
  <si>
    <t>Приобретение лошадей по программе "Кулан"</t>
  </si>
  <si>
    <t xml:space="preserve">Выполнено. План приобретения выполнен  на 135 %.  ИП «Жусупов Е.Б.» приобрел 27 конематок и 3 жеребца (на 11,1 млн. тенге). </t>
  </si>
  <si>
    <t>Приобретение овец по программе "Алтын асык"</t>
  </si>
  <si>
    <t>Не выполнен. В связи с приостановлением отраслевой программы</t>
  </si>
  <si>
    <t xml:space="preserve">Приобретение племенного маточного поголовья КРС молочной породы </t>
  </si>
  <si>
    <t>Малый и средний бизнес, торговля</t>
  </si>
  <si>
    <t>Цель 5: Создание благоприятной среды для роста экономической активности бизнеса</t>
  </si>
  <si>
    <t>Доля действующих субъектов малого и среднего предпринимательства в общем объеме зарегистрированных</t>
  </si>
  <si>
    <t>Исполнено. Количество зарегистрированных субъектов МСП составило 2614 единиц, из них действующих субъектов МСП составило 1858 единиц,  доля действующих субъектов МСП в общем объеме зарегистрированных составила 71 % .</t>
  </si>
  <si>
    <t xml:space="preserve">Направление 1 "Поддержка новых бизнес-инициатив предпринимателей моногородов, малых городов и сельских населенных пунктов"  Единой программы поддержки и развития бизнеса «Дорожная карта бизнеса 2020»
</t>
  </si>
  <si>
    <t>1) Субсидирование ставки вознаграждения по кредитам</t>
  </si>
  <si>
    <t xml:space="preserve">Вынесение на рассмотрение  и одобрение Регионального координационного совета  проектов предпринимателей для субсидирования  части ставки  вознаграждения по кредитам </t>
  </si>
  <si>
    <t xml:space="preserve">финансирование не требуется </t>
  </si>
  <si>
    <t>Выполнено. РКС  одобрено 10 проектов на общую сумму  341,5  млн. тенге: «Модернизация автовокзала», «Организация банкетного зала»,  «Рефинансирование ссудной задолженности», «Приобретение зерноочистительного комплекса со строительством складов и весовой», «Грузоперевозки», «Пополнение оборотных средств для ремонта и производства запасных частей для горнодобывающего оборудования», «Приобретение коммерческой недвижимости», «Пополнение основных средств», «Приобретение грузового автомобиля», «Пополнение оборотных средств»</t>
  </si>
  <si>
    <t>2) Частичное гарантирование по кредитам банков</t>
  </si>
  <si>
    <t>Вынесение на рассмотрение  и одобрение Регионального координационного совета  проектов предпринимателей для частичного гарантирования по кредитам банков</t>
  </si>
  <si>
    <t xml:space="preserve"> Выполнено. РКС  одобрено 6 проектов на общую сумму  107,6   млн. тенге (ИП «Шуренова Г.С.» - «Модернизация автовокзала», "Организация банкетного зала», ТОО «Львовский колос» - «Приобретение зерноочистительного комплекса со строительством складов и весовой», ТОО «МехЛитКом» - «Пополнение оборотных средств для ремонта и производства запасных частей для горнодобывающего оборудования»,  ИП «Ткачук Ю.В.» - «Приобретение микроавтобуса»,  ИП «Килибаев К.М.» -«пополнение оборотных средств»
</t>
  </si>
  <si>
    <t>3) Предоставление государственных грантов</t>
  </si>
  <si>
    <t xml:space="preserve">Вынесение на рассмотрение  и одобрение Регионального координационного совета  проектов предпринимателей для предоставления  грантов на конкурсной основе </t>
  </si>
  <si>
    <t>Выполнено. РКС одобрен проект ТОО «Житикара Телеком» «Предоставление широкополосного доступа в интернет (ШПД) в городе Житикара, Костанайской области» на сумму гранта 3,0 млн. тенге.</t>
  </si>
  <si>
    <t>4) Развитие производственной (индустриальной) инфраструктуры</t>
  </si>
  <si>
    <t xml:space="preserve">Вынесение на рассмотрение и принятие решений Регионального координационного совета по строительству и модернизации производственной (индустриальной) инфраструктуры, необходимой для реализации проектов предпринимателей </t>
  </si>
  <si>
    <t>Строительство необходимой инфраструктуры к индустриальной зоне в районе улицы Зулхаирова города Житикары  Костанайской области</t>
  </si>
  <si>
    <t>отдел строительства</t>
  </si>
  <si>
    <t xml:space="preserve">Выполнено.                                                        Проведено техническое обследование от 20.06.2017 года. (эксперт ТОО "Стройэкспертплюс"), на основании которого 07.12.2017 года объявлены гос. закупки по корректировке ПСД.                                                       Строительство ИЗ не завершено.
В настоящее время ведется работа по корректировке ПСД, в части удешевления строительства.                         На завершение строительства  бюджетные средства в 2017 году из вышестоящих бюджетов не выделены.  </t>
  </si>
  <si>
    <t xml:space="preserve">5) " Развитие массового предпринимательства»  по второму направлению «Программы развития продуктивной занятости и массового предпринимательства на 2017 – 2021 годы» 
</t>
  </si>
  <si>
    <t>Вовлечение самозанятого безработного населения в развитие малого предпринимательства</t>
  </si>
  <si>
    <t>отдел занятости</t>
  </si>
  <si>
    <t>в пределах  выделяемых средств</t>
  </si>
  <si>
    <t>Выполнено. Выдано 28 микрокредитов, в т.ч. 27 по селу и 1 по городу (открытие микробизнеса, расширение существующего, открытие кормоцехов и семейных откормплощадок)</t>
  </si>
  <si>
    <t>Направление 4 "Предоставление нефинансовых мер поддержки предпринимательства" Единой программы поддержки и развития бизнеса «Дорожная карта бизнеса 2020»</t>
  </si>
  <si>
    <t>1) Информационно-аналитическое обеспечение предпринимательства</t>
  </si>
  <si>
    <t xml:space="preserve">Освещение информационных материалов о преимуществах справедливой конкуренции, о государственной поддержке предпринимательского сектора, о результатах деятельности СМСП (публикации в СМИ, выступления по телевидению и радио, на интернет-ресурсе акимата Житикаринского района) </t>
  </si>
  <si>
    <t>Выполнено. Опубликовано 6 статей в местных СМИ на сумму 65 тыс.тенге. Освоено 100 %.</t>
  </si>
  <si>
    <t>2) Повышение компетенций предпринимателей</t>
  </si>
  <si>
    <t>Оказание сервисных услуг</t>
  </si>
  <si>
    <t>отдел предпринимательства,      Центр поддержки предпринимательства</t>
  </si>
  <si>
    <t>Проведение обучающих семинаров по проекту  "Деловые связи", "Топ-менеджмент", "Бизнес советник", "Бастау-Бизнес"</t>
  </si>
  <si>
    <t>отдел предпринимательства,                                              Палата предпринимателей по Житикаринскому району</t>
  </si>
  <si>
    <t>Выполнено. По проекту «Бизнес Советник» прошли обучение 77 чел., по проекту «Бизнес Рост» прошли обучение 8 чел., на обучение «Деловые связи» - подано 7 заявок, из них 3 предпринимателя прошли обучение (ТОО «МехЛитКом», ТОО «Дамды»,  ИП «Абдукаримова Гаухар Маликовна»).</t>
  </si>
  <si>
    <t>3) Повышение производительности предпринимателей</t>
  </si>
  <si>
    <t>Принятие заявок по обучению "Старшие сеньоры"(привлеченных внешних высококвалифицированных иностранных специалистов) по вопросам внедрения новых технологий производства, повышения производительности предприятий</t>
  </si>
  <si>
    <t xml:space="preserve">Выполнено.  В 2017 году подано 6 заявок, из них по одной заявке ТОО Мехлитком в августе т.г. посетил немецкий эксперт. </t>
  </si>
  <si>
    <t>4) Иные мероприятия</t>
  </si>
  <si>
    <t>Мониторинг развития субъектов малого и среднего предпринимательства района</t>
  </si>
  <si>
    <t xml:space="preserve">Выполнено.  Ежемесячно  проводится мониторинг развития субъектов МСП. В районе зарегистрировано 2 648  субъектов, из них 1896 действующих, в том числе 1475 индивидуальных  предпринимателей, 307 юридических лиц, 114  крестьянских хозяйств. Численность занятых составила 4638 человек. Объем выпуска товаров, работ, услуг составил 13503 млн. тенге. 
</t>
  </si>
  <si>
    <t>Мониторинг создания новых производств и дополнительных рабочих мест</t>
  </si>
  <si>
    <t>Выполнено. Ежемесячно проводится мониторинг создания новых производств и дополнительных рабочих мест. Введено в эксплуатацию 7 объектов (кафе «Гурман», кафе «Буржуй», кафетерий «Шарлотка», цех по производству мясных полуфабрикатов, кафетерий «Уют», кафе «У Михалыча», ТОО «Житикарателеком») с созданием 19  новых рабочих мест.</t>
  </si>
  <si>
    <t>Реализация  Партнерской программы по развитию малого и среднего бизнеса с АО "Костанайские минералы"</t>
  </si>
  <si>
    <t>отдел предпринимательства, АО "Костанай-ские минералы"</t>
  </si>
  <si>
    <t xml:space="preserve">Выполнено. В рамках партнерской программы градообразующим предприятием АО «Костанайские минералы» заключены 53 контракта с местными субъектами малого и среднего предпринимательства на общую сумму 1039,6  млн. тенге.
</t>
  </si>
  <si>
    <t>Цель 6: Увеличение экономического потенциала района за счет развития торговых отношений</t>
  </si>
  <si>
    <t xml:space="preserve">Индекс физического объема розничной торговли </t>
  </si>
  <si>
    <t xml:space="preserve">статданне </t>
  </si>
  <si>
    <t>Мероприятия</t>
  </si>
  <si>
    <t>Информирование  местных потребителей о продукциях и товарах местного производства</t>
  </si>
  <si>
    <t xml:space="preserve">Выполнено. На сайте акима Житикаринского района размещен перечень товаропроизводителей района в целях информирования местных потребителей о продукции и товарах местного производства. </t>
  </si>
  <si>
    <t>Мониторинг цен на продукты первой необходимости, нефтепродукты и курс валюты</t>
  </si>
  <si>
    <t>постоянно</t>
  </si>
  <si>
    <t xml:space="preserve">акимат города, отдел предпринимательства </t>
  </si>
  <si>
    <t>Выполнено. Еженедельно проводится мониторинг цен на продукты первой необходимости путем обхода центрального рынка и магазинов города,  цен на  нефтепродукты и курс валют -  путем обзвона АЗС и банков второго уровня.</t>
  </si>
  <si>
    <t>Мониторинг и анализ объемов отгруженной произведенной продукции в другие регионы по средним и крупным промышленным предприятиям</t>
  </si>
  <si>
    <t xml:space="preserve">Выполнено. Ежемесячно проводится мониторинг и анализ объемов отгруженной произведенной продукции крупных и средних предприятий района. Экспорт асбеста составил 163  тыс. тонн, литейных изделий - 54,9 тонн </t>
  </si>
  <si>
    <t>Инновации и инвестиции</t>
  </si>
  <si>
    <t>Цель 7: Привлечение инвестиций в экономику района</t>
  </si>
  <si>
    <t>Темп роста инвестиций в основной капитал на душу населения</t>
  </si>
  <si>
    <t>ОП, ОСХ, ЖКХ, ОС</t>
  </si>
  <si>
    <t xml:space="preserve">Доля внешних инвестиций в общем объёме инвестиций в основной капитал </t>
  </si>
  <si>
    <t>ОП, ОСХ</t>
  </si>
  <si>
    <t>Рост инвестиций в основной капитал несырьевого сектора (за исключением инвестиций из государственного бюджета) к 2015 году</t>
  </si>
  <si>
    <t xml:space="preserve">Актуализация  инвестиционных проектов Карты поддержки предпринимательства регионов </t>
  </si>
  <si>
    <t>отделы предпринимательства, сельского хозяйства</t>
  </si>
  <si>
    <t xml:space="preserve">Выполнено. В ходе актуализации из Карты индустриализации был исключен проект «Строительство завода по извлечению золота на месторождении Комаровское, мощностью 2,5 млн. тонн руды в год» ТОО «Орион Минералс» в связи с наличием у нового собственников предприятия золотоизвлекающей фабрики на месторождении «Варваринское» и нецелесообразностью строительства нового завода на территории Житикаринского района. </t>
  </si>
  <si>
    <t>Принятие заявок для участия в отборе инвестиционных проектов для  их размещения  на территории индустриальной зоны в городе Житикара</t>
  </si>
  <si>
    <t xml:space="preserve">Выполнено. Принято 4 заявок от предпринимателей района для  размещения   проектов  на территории индустриальной зоны. </t>
  </si>
  <si>
    <t>Мониторинг  реализации бюджетных инвестиционных проектов</t>
  </si>
  <si>
    <t>отделы экономики, ЖКХ, строительства</t>
  </si>
  <si>
    <t>Мониторинг  и анализ привлечения инвестиций в экономику района</t>
  </si>
  <si>
    <t>отдел экономики</t>
  </si>
  <si>
    <t xml:space="preserve">Цель 8: Инновационное развитие района 
</t>
  </si>
  <si>
    <t>Доля инновационно-активных предприятий от числа действующих предприятий</t>
  </si>
  <si>
    <t>Частично исполнено. Инновационную  активность проявили 5 предприятий  из 45 действующих, что составило 11,1 %.  Стат. данные за 2016 год. Стат.данные за 2017 год будут отражены в мае 2018 года.</t>
  </si>
  <si>
    <t xml:space="preserve">Рост  объема производства инновационной продукции </t>
  </si>
  <si>
    <t>млн. тенге</t>
  </si>
  <si>
    <t>Частично исполнено. ( 2015 год-52,7) Инновационной продукции  произведено  на 17,3 млн. тенге.                                      Стат. данные за 2016 год.Стат.данные за 2017 год будут отражены в мае 2018 года.</t>
  </si>
  <si>
    <t>Участие предприятий в инновационных мероприятиях на региональном и республиканском уровнях (форумы, выставки, совещания, конференции, торговоэкономические миссии)</t>
  </si>
  <si>
    <t xml:space="preserve">Проведение разъяснительной работы  по вопросам  инновационной деятельности среди субъектов  предпринимательства </t>
  </si>
  <si>
    <t xml:space="preserve">Выполнен. На сайте акимата Житикаринского района на постоянной основе  размещаются информации по вопросам инновационной деятельности для субъектов частного предпринимательства. </t>
  </si>
  <si>
    <t>Территориальное (пространственное) развитие</t>
  </si>
  <si>
    <t>Цель 9.  Развитие центров экономического роста</t>
  </si>
  <si>
    <t>Рост численности населения  в опорных СНП</t>
  </si>
  <si>
    <t>человек</t>
  </si>
  <si>
    <t>ведомстенная отчетность</t>
  </si>
  <si>
    <t>аким села, сельского округа</t>
  </si>
  <si>
    <t xml:space="preserve">Частично исполнен. Численность сельского населения составила 10575 человек, из них 2131 проживает в опорных СНП. </t>
  </si>
  <si>
    <t xml:space="preserve">Мониторинг и анализ численности населения  района,  в том числе в опорных СНП. </t>
  </si>
  <si>
    <t>Выполнено.                                                     Прведен мониторинг социально-экономического развития СНП района по итогам 2017 года и анализ численности населения</t>
  </si>
  <si>
    <t xml:space="preserve">Реализация мер социальной поддержки в виде подъемного пособия специалистам в области здравоохранения, образования, социального обеспечения, культуры, спорта и агропромышленного комплекса прибывшим для работы и проживания в сельские населенные пункты района </t>
  </si>
  <si>
    <t>Выполнено. Выплачены подъемные пособия 7 спец., в том числе 5-ти спец. образования и 2-м спец. агропромыш комп. Освоено 99,9%. Неосвонение в сумме 1,1 тыс. тенге связано с экономией по банковским услугам (при перечислении на карт.счета клиентов Казкомерцбанка и Форте банка, комиссия банком не взималась)</t>
  </si>
  <si>
    <t>Направление 1  "Развитие районных центров и опорных СНП"  раздела № 5 "Развитие сельских территорий, включая опорные сельские населенные пункты" Программы развития регионов до 2020 года</t>
  </si>
  <si>
    <t>1) Развитие экономической деятельности в опорных СНП</t>
  </si>
  <si>
    <t>ОСНП Милютинка</t>
  </si>
  <si>
    <t>Проведение коренного улучшения старовозрастных многолетних трав, подсев на пастбищных угодьях</t>
  </si>
  <si>
    <t>Аким села, ТОО «Шандыколь»</t>
  </si>
  <si>
    <t>Выполнено. Проведены мероприятия по коренному  улучшению старовозрастных многолетних трав (распашка и обработка - 613 га). Освоено  100 %.</t>
  </si>
  <si>
    <t xml:space="preserve">Защита сельскохозяйственных угодий от пожаров, заражения вредителями и болезнями растений (субсидирование) </t>
  </si>
  <si>
    <t>2016-2020  годы</t>
  </si>
  <si>
    <t>Аким села, хозяйствующие предприятия</t>
  </si>
  <si>
    <t>Выполнено.     Проведены мероприятия   по  защите  сельскохозяйственных угодий от заражения вредителями и болезнями растений (от болезни «Ржавчина» - 3092 га,  «Совка» - 562 га). Освоено 100%.</t>
  </si>
  <si>
    <t>Расширение животноводческой фермы ТОО «Шандыколь» до 2000 голов</t>
  </si>
  <si>
    <t>2016-2017 годы</t>
  </si>
  <si>
    <t>Выполнено. Построены  1 фуражный склад   (4,0 млн. тенге) и  1 помещение для взвешивания сельскохозяйственных животных (3,5 млн.тенге). Освоено 100%.</t>
  </si>
  <si>
    <t>ОСНП Степное</t>
  </si>
  <si>
    <t>Реконструкция и ремонт хлебопекарни</t>
  </si>
  <si>
    <t>2017 г.</t>
  </si>
  <si>
    <t>Аким села, ТОО Степное</t>
  </si>
  <si>
    <t xml:space="preserve">Выполнено.  Произведен капитальный ремонт кровли хлебопекарни, реконструкция системы отопления, внутренний ремонт помещения, заменено старое оборудование пекарни. Освоено 100 %.                                          </t>
  </si>
  <si>
    <t>Направление 2  "Развитие центров сельских округов, сел и поселков"  раздела № 5 "Развитие сельских территорий, включая опорные сельские населенные пункты" Программы развития регионов до 2020 года</t>
  </si>
  <si>
    <t>Большевистский с/округ</t>
  </si>
  <si>
    <t>Строительство животноводческого помещения на 150 голов КРС</t>
  </si>
  <si>
    <t>2017 год</t>
  </si>
  <si>
    <t>Аким с/округа,                          КХ "Баярстанов И.М."</t>
  </si>
  <si>
    <t>Выполнено. Построено животноводческое помещение на 150 голов КРС. Освоено 100%.</t>
  </si>
  <si>
    <t>Строительство 2-х зерноскладов емкостью по 1,0 тыс тонн</t>
  </si>
  <si>
    <t>2017-2018 годы</t>
  </si>
  <si>
    <t>Аким с/округа,                        КХ "Лопатина В.Н."</t>
  </si>
  <si>
    <t>Выполнено. Завершено строительство одного зерносклада емкостью 1,0 тыс. тонн. Освоено 100%.</t>
  </si>
  <si>
    <t xml:space="preserve">Реконструкция токового хозяйства </t>
  </si>
  <si>
    <t>Аким с/округа,                      КХ "Агатаев Р."</t>
  </si>
  <si>
    <t>Выполнено. Проведена реконструкция токового хозяйства. Освоено 100%.</t>
  </si>
  <si>
    <t>Тохтаровский с/округ</t>
  </si>
  <si>
    <t>Строительство животноводческого помещения на 100 голов КРС</t>
  </si>
  <si>
    <t>2016-2018 годы</t>
  </si>
  <si>
    <t>Аким сельского округа, КХ «Дан»</t>
  </si>
  <si>
    <t>Выполнено. Построен животноводческий комплекс. Освоено 100%.</t>
  </si>
  <si>
    <t>Направление 3  "Развитие других СНП с высоким и средним  потенциалом развития"  раздела № 5 "Развитие сельских территорий, включая опорные сельские населенные пункты" Программы развития регионов до 2020 года</t>
  </si>
  <si>
    <t>Реконструкция животноводческого помешения под зернохранилище емкостью 1000 тонн в селе Ырсай</t>
  </si>
  <si>
    <t>2016- 2017 годы</t>
  </si>
  <si>
    <t>Аким села, 
ТОО «Агрофирма Желкуар-2003»</t>
  </si>
  <si>
    <t xml:space="preserve">ДИ </t>
  </si>
  <si>
    <t>Выполнено. Произведена  реконструкция бывшего животноводческого помещения по зернохранилище емкостью 1000 тонн.  Освоено 100 %.</t>
  </si>
  <si>
    <t>Открытие модульного молокоприемного пункта в селе Забеловка</t>
  </si>
  <si>
    <t>отдел сельского хозяйства, аким села, СПК "АгроНАР"</t>
  </si>
  <si>
    <t>средства, выделяемые в рамакх госпрограмм</t>
  </si>
  <si>
    <t xml:space="preserve">Выполнено. ПК "СПК "Ар-Агро"  установлен малокоприемный пункт (площадь 15 кв. метров,  сумма 7. 5 млн. тенге). Имеется: охладитель молока ОМЗП-2000, молочный насос, водонагреватель на 100 литров, анализатор молока "Клевер 2", проточный счетчик молока, молокомер, обогреватель, лабараторное оборудование.  Создано 36 рабочих мест. Закуп молока составил 19 тонн молока на сумму 1,5 млн. тенге </t>
  </si>
  <si>
    <t>районный бюджет</t>
  </si>
  <si>
    <t>другие источники</t>
  </si>
  <si>
    <t>Выполнено. ТОО "Львовский колос" построен зерноочистительный комплекс с 4-мя  складскими помещениями на 10 тысяч тонн. Освоено 68,2%.</t>
  </si>
  <si>
    <t>Выполнено.  Проведены мероприятия по применению и хранению ветеринарных препаратов, исследования сельхозживотных на бруцеллез и на туберкулез, вакцинация против сибирской язвы, против пастереллеза, вакцинация КРС против ЭМКАРа,  дегельминтизация собак, исследование на сап лошадей.  Освоено 100 %.</t>
  </si>
  <si>
    <t>Выполнено. В 2017 году на территории района не было зарегистрировано вспышек особо опасных заболеваний</t>
  </si>
  <si>
    <t>Выполнено. При серологических и аллергических исследованиях выделено положительно реагирующих на бруцеллез 180 голов, на туберкулез 0 голов. Все поголовье сдано на санитарный убой на убойные пункты Костанайской области.В 2017 году был подан один пакет документов на возмещение стоимости больного животного, направленного на санитарный убой за счет районного бюджета в сумме 49,0  тыс. тенге. Освоено 100 %.</t>
  </si>
  <si>
    <t>Не выполнено. Заказы по пошиву спецодежды не размещались, так как  у предприятий имеются собственные цеха по пошиву спецодежды.</t>
  </si>
  <si>
    <t>Исполнен. Объем  горнодобывающей промышленности составил 33 619, 3 млн. тенге.</t>
  </si>
  <si>
    <t>Выполнено. Применение автоматизированной системы контроля горно-транспортного оборудования, использование однокаскадной схемы обогащения, автоматизация обогатительной фабрики</t>
  </si>
  <si>
    <t>Выполнено. Оказано 100 сервисных услуг</t>
  </si>
  <si>
    <t>Исполнен. Объем розничной торговли  составил 2 775, 6 млн. тенге.</t>
  </si>
  <si>
    <t>Выполнено. АО «Костанайские минералы» подало заявку на получение инновационного гранта в АО «Национальное агентство по технологическому развитию» по проекту «Применение системы рекуперативного торможения на  карьерных электропоездах постоянного тока».   20-21 сентября Инвестиционый Форум «Kostanay-Invest 2017» посетили  первые руководители 5 предприятий  района</t>
  </si>
  <si>
    <t>Образование</t>
  </si>
  <si>
    <t>Цель 10: Обеспечение достаточных условий для повышения качества услуг школьного образования</t>
  </si>
  <si>
    <t>Доля учащихся, успешно (отлично/хорошо) освоивших образовательные программы среди выпускников школ по естественно-математическим дисциплинам</t>
  </si>
  <si>
    <t>Ведомственная отчетность</t>
  </si>
  <si>
    <t xml:space="preserve"> отдел образования</t>
  </si>
  <si>
    <t>Выполнено. Из  265 выпускников  на  отлично/хорошо  освоивших  программы  по  естественно-математическим  дисциплинам  160,  т.е.  60,38%.  Индикатор  выполнен  с  опережением  на  7,2%.</t>
  </si>
  <si>
    <t>Ежеквартальный  мониторинг  за  качеством  успеваемости  учащихся</t>
  </si>
  <si>
    <t>отдел  образования</t>
  </si>
  <si>
    <t>Выполнено. В  УО  после  каждой  учебной  четверти  сдаются  отчеты  по  качеству  знаний. По  итогам  второй  четверти   успеваемость  по  району  составила  99,79%, показатель  качества  знаний  составил  61,23% (выше  показателя  первой  четверти  на  11,23%)</t>
  </si>
  <si>
    <t>Методическое сопровождение преподавания предметов естественно-математического цикла</t>
  </si>
  <si>
    <t>Выполнено.  Согласно  плану  отдела  образования проведено 5 семинаров для данной категории учителей. Осуществляется консультирование педагогов, разрабатываются методические рекомендации</t>
  </si>
  <si>
    <t>Участие в областных олимпиадах и конкурсах научных проектов (научных соревнований)</t>
  </si>
  <si>
    <t xml:space="preserve">Выполнено. В областном этапе республиканского конкурса научных проектов по общеобразовательным предметам участвовало 9 проектов (13 учащихся). По итогам - 3 призовых места (4 учащихся).                           В областном этапе республиканской олимпиады  по общеобразовательным предметам участвовало 7 учащихся. Призовых мест - 1. 
</t>
  </si>
  <si>
    <t>Проведение курсов повышения квалификации педагогических работников</t>
  </si>
  <si>
    <t>в пределах  выделяемых бюджетных средств</t>
  </si>
  <si>
    <t>Выполнено. 258 учителей, преподающие в 1,2,5,7 классах прошли курсы повышения квалификации по обновлению содержания образования</t>
  </si>
  <si>
    <t>Проведение курсов повышения квалификации педагогических работников по Программе АОО "Назарбаев интеллектуальные школы"</t>
  </si>
  <si>
    <t xml:space="preserve">Проведение аттестации педагогических кадров и присвоение по ее итогам высшей и первой категорий </t>
  </si>
  <si>
    <t>Выполнено. По итогам аттестации 70 педагогам присвоена первая и высшая квалификационная категория</t>
  </si>
  <si>
    <t>Мониторинг по охвату горячим питанием школьников</t>
  </si>
  <si>
    <t xml:space="preserve">Выполнено. Горячим питанием охвачено 89,7 %  детей от общего числа учащихся . </t>
  </si>
  <si>
    <t>Оплата широкополосного Интернета в рамках программы системы электронного обучения</t>
  </si>
  <si>
    <t>2016 -2018 г</t>
  </si>
  <si>
    <t>Выполнено. 100% школ района подключены к высокоскоростному Интернету. Из них по спутниковой технологии 7 школ.</t>
  </si>
  <si>
    <t>Создание по обеспечению контентом</t>
  </si>
  <si>
    <t xml:space="preserve"> ОБ</t>
  </si>
  <si>
    <t>Выполнено. 100% школ подключены к цифровым образовательным ресурсам "BilimLand". Из них к онлайн версии подключено 14 школ, к оффлайн версии 9 школ</t>
  </si>
  <si>
    <t>Ремонты городских  школ</t>
  </si>
  <si>
    <t>Благоустройство территории средней школы №12</t>
  </si>
  <si>
    <t>Аким, отдел образования</t>
  </si>
  <si>
    <r>
      <t xml:space="preserve">Выполнено. Благоустроена  территория  школы (установка ограждения, устройство спортивных площадок и малых архитектурных форм). </t>
    </r>
    <r>
      <rPr>
        <sz val="11"/>
        <rFont val="Times New Roman"/>
        <family val="1"/>
      </rPr>
      <t>Освоено</t>
    </r>
    <r>
      <rPr>
        <sz val="11"/>
        <color indexed="10"/>
        <rFont val="Times New Roman"/>
        <family val="1"/>
      </rPr>
      <t xml:space="preserve">  </t>
    </r>
    <r>
      <rPr>
        <sz val="11"/>
        <rFont val="Times New Roman"/>
        <family val="1"/>
      </rPr>
      <t xml:space="preserve">100% </t>
    </r>
  </si>
  <si>
    <t>Замена оконных блоков в средней школе №9</t>
  </si>
  <si>
    <r>
      <t xml:space="preserve">Выполнено. Проведена замена 22 оконных блоков. </t>
    </r>
    <r>
      <rPr>
        <sz val="11"/>
        <rFont val="Times New Roman"/>
        <family val="1"/>
      </rPr>
      <t>Освоео 100%</t>
    </r>
  </si>
  <si>
    <t>Замена оконных блоков в основной школе №1</t>
  </si>
  <si>
    <r>
      <t xml:space="preserve">Выполнено. По программе "Корни травы" (Япония) проведена  замена 52 оконных блоков.  </t>
    </r>
    <r>
      <rPr>
        <sz val="11"/>
        <rFont val="Times New Roman"/>
        <family val="1"/>
      </rPr>
      <t xml:space="preserve">Освоено 100% </t>
    </r>
  </si>
  <si>
    <t>Замена оконных блоков в средней школе №2</t>
  </si>
  <si>
    <r>
      <t xml:space="preserve">Выполнено. Проведена замена 107 оконных блоков. </t>
    </r>
    <r>
      <rPr>
        <sz val="11"/>
        <rFont val="Times New Roman"/>
        <family val="1"/>
      </rPr>
      <t>Освоео 100%</t>
    </r>
  </si>
  <si>
    <t>Установка водогрейных котлов</t>
  </si>
  <si>
    <t>Установка водогрейного котла в ОШ №1</t>
  </si>
  <si>
    <r>
      <t>Выполнено. Установлен водогрейный котел для отопления здания школы.</t>
    </r>
    <r>
      <rPr>
        <sz val="11"/>
        <rFont val="Times New Roman"/>
        <family val="1"/>
      </rPr>
      <t xml:space="preserve"> Освоено 100%</t>
    </r>
  </si>
  <si>
    <t>Ремонты сельских школ</t>
  </si>
  <si>
    <t>Капитальный ремонт летнего  оздоровительного лагеря "Арман"</t>
  </si>
  <si>
    <t>2017 -2019 годы</t>
  </si>
  <si>
    <t xml:space="preserve">отдел образования </t>
  </si>
  <si>
    <r>
      <t xml:space="preserve">Выполнено. За счет средств районного бюджета  разработана ПСД с положительным заключением госэкспертизы. </t>
    </r>
    <r>
      <rPr>
        <sz val="11"/>
        <rFont val="Times New Roman"/>
        <family val="1"/>
      </rPr>
      <t>(№ЭPRO - 0197/17)</t>
    </r>
    <r>
      <rPr>
        <sz val="11"/>
        <color indexed="8"/>
        <rFont val="Times New Roman"/>
        <family val="1"/>
      </rPr>
      <t xml:space="preserve">
</t>
    </r>
  </si>
  <si>
    <t>Ырсайская ОШ (село Ырсай)</t>
  </si>
  <si>
    <t>2016 -2017 годы</t>
  </si>
  <si>
    <t xml:space="preserve"> отдел образования Аким села </t>
  </si>
  <si>
    <r>
      <t xml:space="preserve">Выполнено. Установлен водогрейный котел для отопления здания школы. </t>
    </r>
    <r>
      <rPr>
        <sz val="11"/>
        <rFont val="Times New Roman"/>
        <family val="1"/>
      </rPr>
      <t>Освоено 100%</t>
    </r>
  </si>
  <si>
    <t>Муктикольская ОШ (село Муктиколь)</t>
  </si>
  <si>
    <t>Чайковская СШ (с. Чайковское)</t>
  </si>
  <si>
    <t>Тохтаровская СШ (ОСНП Тохтарово -  ЦСО)</t>
  </si>
  <si>
    <t>Забеловская СШ (село Забеловка)</t>
  </si>
  <si>
    <t>Станционная ОШ (село Пригородное)</t>
  </si>
  <si>
    <t>Аккргинская СШ (село Аккарга)</t>
  </si>
  <si>
    <t>Установка блочно-модульных котельных</t>
  </si>
  <si>
    <t>94</t>
  </si>
  <si>
    <t>Тимирязевская СШ (село Тимирязево)</t>
  </si>
  <si>
    <t>Выполнено. Установлена БМК для отопления здания школы. Освоено 100%</t>
  </si>
  <si>
    <t xml:space="preserve">              областной бюджет</t>
  </si>
  <si>
    <t xml:space="preserve">              районный бюджет</t>
  </si>
  <si>
    <t xml:space="preserve">             другие источники</t>
  </si>
  <si>
    <t xml:space="preserve">Цель 11: Обеспечение равного доступа детей с ограниченными возможностями  к различным программам школьного воспитания и обучения 
</t>
  </si>
  <si>
    <t>Охват детей инклюзивным образованием от общего количества детей с ограниченными возможностями</t>
  </si>
  <si>
    <t>Выполнено. Из общего количества детей с ограниченными возмозностями 178 учащихся охвачено инклюзивным образованием</t>
  </si>
  <si>
    <t>Проведение обучающих, методических семинаров, курсов повышения квалификации для педагогов общеобразовательных школ, реализующих инклюзивное образование</t>
  </si>
  <si>
    <t>2016-2020 гг</t>
  </si>
  <si>
    <t>отдел образования</t>
  </si>
  <si>
    <t>курсы за счет средств Орлеу</t>
  </si>
  <si>
    <t>Выполнено. 4 педагога прошли курсы повышения квалификации для педагогов реализующих инклюзивное образование. Согласно плану проведен 1 семинар для учителей школ района.</t>
  </si>
  <si>
    <t>Содержание ребенка (детей), переданного патронатным воспитателям</t>
  </si>
  <si>
    <t>Выполнено. На патронатнов воспитании находится 10 детей. Патронатных воспитателей 8 человек. Ежемесячно на содержание каждого ребенка находящегося на патронатном воспитании выплачивается пособие в размере 10 МРП</t>
  </si>
  <si>
    <t>Проведение адаптационных мероприятий на предмет доступности маломобильных слоев населения к объектам образования</t>
  </si>
  <si>
    <t>2016 -2020 годы</t>
  </si>
  <si>
    <t>Выполнено. Проведены работы по адаптации лестничных маршей, сан.узла (поручни), расширение дверного проема и установка двери (сан. узел), тактильные полосы, таблички (я/с "Балапан"). Экономия по госзакупкам - 718,9 млн. тенге.</t>
  </si>
  <si>
    <t>Цель 12: Обеспечение полного охвата детей качественным дошкольным воспитанием и обучением</t>
  </si>
  <si>
    <t>Охват детей (3-6 лет) дошкольным воспитанием и обучением</t>
  </si>
  <si>
    <t xml:space="preserve">Частично исполнено.  Подлежит охвату 2085 детей в возрасте от 3 до 6 лет, охвачено 1992 детей.
</t>
  </si>
  <si>
    <t>в том числе за счет развития сети частных дошкольных организаций</t>
  </si>
  <si>
    <t>Размещение государственного образовательного заказа в дошкольных организациях образования</t>
  </si>
  <si>
    <t xml:space="preserve">Выполнено. Госзаказ размещен в дошкольных организациях образования: ясли - сад «Балапан» - 190 детей, д/с «Қарлығаш» - 120 детей, ТОО «Дружба - 97» - 110 детей, в. т.ч. санаторная группа 15детей, ТОО «Юбилейное» - 140 детей. Освоено  на 100%.  </t>
  </si>
  <si>
    <t>Обеспечение  повышения квалификации педагогов дошкольных организаций</t>
  </si>
  <si>
    <t>Реконструкция здания бывшего детского сада "Теремок" под ясли-сад  в рамках государственно-частного партнерства</t>
  </si>
  <si>
    <t xml:space="preserve">Проработка вопроса по строительству детского сада </t>
  </si>
  <si>
    <t>Не выполнено. Разработать ПСД для ремонта бывшего детского сада " Белочка" планируется в 2018 году.</t>
  </si>
  <si>
    <t>Цель 13: Обеспечение трудоустройства выпускников учебных заведений технического и профессионального образования</t>
  </si>
  <si>
    <t>Доля выпускников учебных заведений технического и профессионального образования, обучившихся по государственному заказу и трудоустроенных в первый год после окончания обучения</t>
  </si>
  <si>
    <t>стат отчет 2НК</t>
  </si>
  <si>
    <t>политехнический колледж</t>
  </si>
  <si>
    <t xml:space="preserve">Исполнено. Из  270 выпускников  2017 года трудоустроено 219 выпускников, обучавшихся по государственному образовательному заказу.   Продолжили обучение  в высших учебных заведениях по очной форме обучения  21 человек. </t>
  </si>
  <si>
    <t xml:space="preserve">Участие выпускников в процедуре независимой системы оценки качества квалификации с участием работадателей </t>
  </si>
  <si>
    <t>результаты тестирования</t>
  </si>
  <si>
    <t xml:space="preserve">Выполнено. В 2016-2017 учебном году была проведена оценка уровня профессиональной подготовленности и присвоения квалификации по  3 группам  квалификаций. Из выпускников текущего года в тестировании приняло участие 74 человека, пороговый уровень преодолело 97% учащихся.   </t>
  </si>
  <si>
    <t xml:space="preserve">Развитие социального партнерства. Заключение договоров, меморандумов   с крупными работодателями о взаимном сотрудничестве  по вопросу подготовки кадров.                                                    </t>
  </si>
  <si>
    <t>договора</t>
  </si>
  <si>
    <t>Выполнено. Подписано 4 договора с крупными работодателями города: АО «Костанайские минералы, ТОО «Орион Минералс»,  ТОО «МехЛитКом», АО «ССГПО» (г. Рудный)</t>
  </si>
  <si>
    <t xml:space="preserve">Заключение договоров и соглашений с социальными партнерами  по вопросу  трудоустройства выпускников </t>
  </si>
  <si>
    <t xml:space="preserve">Выполнено. Заключено 81 договора с социальными партнерами - предприятиями района с целью прохождения практики и дальнейшего  трудоустройства выпускников </t>
  </si>
  <si>
    <t>Участие учебных заведений технического и профессионального образования в ярмарках вакансий</t>
  </si>
  <si>
    <t>Выполнено. Выпускники колледжа участвуют в ярмарках вакансий. Проведена 1 ярмарка с участием 62 человек, трудоустроено 13 выпускников</t>
  </si>
  <si>
    <t>Цель 14: Обеспечение техническим и профессиональным образованием молодежи типичного возраста</t>
  </si>
  <si>
    <t>Доля охвата молодежи типичного возраста (14-24 лет) техническим и профессиональным образованием (колледжи)</t>
  </si>
  <si>
    <t>стат отчет 2НК. Демографический справочник по Костанайской области</t>
  </si>
  <si>
    <t xml:space="preserve">Исполнено. По статданным на 1октября  2017  года численность молодежи типичного возраста 14-24 лет - 5902 человек, из них - 531 обучающихся, что составляет 9 % охвата молодёжи техническим и профессиональным образованием. </t>
  </si>
  <si>
    <t>Мониторинг охвата молодежи типичного возраста техническим и профессиональным образованием</t>
  </si>
  <si>
    <t>кол-во</t>
  </si>
  <si>
    <t>Выполнено. После составления  статистического отчета 2 НК в октябре месяце проведен мониторинг.</t>
  </si>
  <si>
    <t>Организация работы по внедрению принципов дуального обучения</t>
  </si>
  <si>
    <t>приказы по колледжу</t>
  </si>
  <si>
    <t>Выполнено. По дуальной форме обучения ведется учебный процесс по специальностям: Сварочное дело и Техническое обслуживание и ремонт горного электромеханического оборудования. Охват дуальным обучением составляет 54 обучающийся или 8%.</t>
  </si>
  <si>
    <t xml:space="preserve">Капитальный ремонт кровли здания мастерских КГКП "Житикаринский политехнический колледж" </t>
  </si>
  <si>
    <t xml:space="preserve">Проведение мероприятий, направленных на поддержку талантливой молодежи </t>
  </si>
  <si>
    <t>отдел внутренней политики</t>
  </si>
  <si>
    <t xml:space="preserve">Выполнено.  Проведен конкурс на лучший видеосюжет, посвященный 25-летию госсимволов РК, велоквест ""Городские джунгли" и "Город новых возможностей,", флеш-моб "I love you Zhiti", фестиваль песен, казахская и русская Лиги КВН. Освоено 100 %. </t>
  </si>
  <si>
    <t xml:space="preserve">Проведение мероприятий, направленных на патриотическое воспитание и гражданское становление молодежи </t>
  </si>
  <si>
    <t>Выполнено. Реализован лот "Организация и проведение мероприятий, направленных на реализацию гражданских инициатив", в рамках которого проведены   общественные слушания, Форум молодежи. Также в рамках патриотического воспитания молодежи проведены встречи, беседы, «круглые столы» по развитию гражданственности и патриотизма казахстанской молодежи, патриотическая акция «Георгиевская ленточка» , ""Мы помним,мы гордимся!", торжественные проводы призывников в ряды Вооруженных Сил Республики Казахстан, мероприятие, посвященное 28-годовщине вывода войск из Афганистан, выезд воспитанников военно-патриотического  клуба "Наследие" на парашютные прыжки,  экологическая акция "Чистый город" ко Дню столицы, фотоконкурс "Эскпо 2017", дебатный турнир, слет волонтеров   и т.д. Освоен 100%.</t>
  </si>
  <si>
    <t>Здравоохранение</t>
  </si>
  <si>
    <t>Цель 15: Улучшение здоровья женщин</t>
  </si>
  <si>
    <t>Снижение материнской смертности на 100 тыс. родившихся живыми</t>
  </si>
  <si>
    <t>КГП "ЖЦРБ"</t>
  </si>
  <si>
    <t>Исполнено. Материнская смертность на территории района не зарегистрирована.</t>
  </si>
  <si>
    <t>Ранний охват и диспансерное наблюдение  беременных в сроке до 12 недель беременности</t>
  </si>
  <si>
    <t>Выполнено. Проводятся дворовые обходы, проведена разъяснительная работа с 456 женщинами (71,2%), о необходимости  раннего взятия на учет беременных до 12 недель и дальнейшее наблюдение до родов (плановый показатель 76%).</t>
  </si>
  <si>
    <t>Проведение разъяснительной работы среди женщин фертильного возраста о значении ранней явки по беременности до 12 недель, о необходимости осмотра терапевтом до 12 недель беременности с целью выявления экстрагенитальных заболеваний у беременной женщины, о проведении биохимического скрининга во время беременности.</t>
  </si>
  <si>
    <t xml:space="preserve"> Выполнено. Участковыми терапевтами и акушерками при взятии на учет 456 беременных женщин проведино разъяснение о необходимости раннего выявления патологии плода и  заболеваний  беременных женщин, при которых вынашивание беременности противопоказано. </t>
  </si>
  <si>
    <t>Обследование  женщин репродуктивного возраста  на выявление  наследственных и генетических заболеваний</t>
  </si>
  <si>
    <t xml:space="preserve"> Выполнено. 334 беременных женщин обследованы на выявление генетических заболеваний, взятие крови на биохимический скрининг.  </t>
  </si>
  <si>
    <t>Ранний охват и диспансерное наблюдение  беременных с экстрагенитальной патологией</t>
  </si>
  <si>
    <t>Выполнено. У 78 беременных женщин при проведении профилактических осмотров выявлены экстрагенитальные патологии. Все поставлены на диспансерный учет для совместного наблюдения гинеколога и терапевта до родов.</t>
  </si>
  <si>
    <t xml:space="preserve">Проведение разъяснительной работы среди населения о контрацепции по профилактике нежелательной беременности </t>
  </si>
  <si>
    <t xml:space="preserve">Выполнено. Акушерками проведено 2850 санитаро-просветительных бесед на предприятиях города,  в том числе и о современных методах контрацепции </t>
  </si>
  <si>
    <t xml:space="preserve">Мероприятия по снижению нежелательной беременности среди девочек-подростков и женщин фертильного возраста с абсолютными противопоказаниями к вынашиванию </t>
  </si>
  <si>
    <t xml:space="preserve">Выполнено. Проведены медицинские осмотры 753 девочек-подростков, беседы с учащимися школ района о соблюдении правил личной гигиены и методах контрацепции </t>
  </si>
  <si>
    <t>Цель 16: Укрепление здоровья детей</t>
  </si>
  <si>
    <t>Снижение младенческой смертности на 1000  родившихся живыми</t>
  </si>
  <si>
    <t xml:space="preserve">Исполнен. Зарегистрировано 8,9 случаев младенческой смертности на тысячу родившихся живыми   (4 случай*1000/ 449 родившихся живыми=8,9). </t>
  </si>
  <si>
    <t>Обследования  беременных женщин в целях раннего выявления врожденных пороков развития  и наследственных заболеваний у плода, и принятия своевременного решения вопросов о прерывание беременности.</t>
  </si>
  <si>
    <t xml:space="preserve">Выполнено.  Беременные женщины в целях раннего выявления врожденных пороков развития и наследственных заболеваний у плода и принятия своевременного решения вопросов о прерывании беременности проходят УЗи обследования (827). При выявлении врожденных пороков развития плода женщины проходят консультацию у генетика для решения вопроса о дальнейшем ведении беременности или прерывании по медицинским  показаниям </t>
  </si>
  <si>
    <t>Ультразвуковые  скрининговые исследования беременных женщин</t>
  </si>
  <si>
    <t xml:space="preserve">Выполнено. Ультразвуковое обследование проводили всем беременным женщинам (827-100%), трижды за беременность. I УЗИ скрининг 10-13 недель   II УЗИ скрининг 18-20недель  III УЗИ скрининг 30-31 неделя.                            </t>
  </si>
  <si>
    <t xml:space="preserve">Мониторинг всех беременных с абсолютными противопоказаниями к беременности, отслеживание их маршрута вплоть до родов и проведения последующей контрацепции. </t>
  </si>
  <si>
    <t xml:space="preserve">Выполнено. При взятии женщин на учет по беременности с абсолютными противопоказаниями (10) проводится консультирование областными специалистами,  совместное наблюдение с терапевтами до родов. </t>
  </si>
  <si>
    <t xml:space="preserve">Охват 100% контрацепцией женщин фертильного возраста имеющих абсолютные противопоказания к вынашиванию беременности. </t>
  </si>
  <si>
    <t>Частично выполнено. Женщинам с экстрагенитальной патологией (238-90,1%) и абсолютными противопаказаниями к вынашиванию беременности объясняется риск вынашивания беременности. 9,9 % невыполнения за счет отказа женщин, имеющих абсолютные противопоказания к вынашиванию беременности, от применения контрацепции и желания в дальнейшем родить.</t>
  </si>
  <si>
    <t>Мероприятия по обучению беременных и родильниц правилам сохранения здоровья ребенка и ухода за новорожденным, включая недоношенных детей.</t>
  </si>
  <si>
    <t xml:space="preserve">Выполнено. Согласно приказа 498 выполняется пункт - "палата мать и дитя", проведена разъяснительная работа с 373 родильницами. Врачом акушер-гинекологом  проведена школа "Матери и ребенка". Проведены дородовые патронажи  детей периода новорожденности по программе ИВБДВ, обучение родителей по сохранению тепловой цепочки для новорожденного ребенка, и оценки критических состояний новорожденного.  </t>
  </si>
  <si>
    <t>Проводение родов  в присутствии неонатолога у женщин, с угрожаемыми состояниями плода, с целью своевременного оказания неотложной помощи новорожденному.</t>
  </si>
  <si>
    <t>Выполнено. Проведены 373 родов в присутствии неонатолога, с роженицами, у которых выявлены угрожающее состояния плода.</t>
  </si>
  <si>
    <t xml:space="preserve">Улучшение качественного динамического наблюдения за детьми первого года жизни (особенно – из неблагополучных семей) </t>
  </si>
  <si>
    <t>Выполнено. Ежемесячно осмотрены 488 ребенка первого года жизни</t>
  </si>
  <si>
    <t xml:space="preserve">Раннее выявление  и направление на оказание  своевременной высокоспециализированной медицинской  помощи детям с врожденными пороками развития  </t>
  </si>
  <si>
    <t>Выполнено. Четверо детей получили оперативное лечение в клиниках г.Астаны.</t>
  </si>
  <si>
    <t>Соблюдение приказа № 421 «Порядок оказания медицинской помощи новорожденным и детям до 5 лет жизни при неотложных состояниях». Обеспечение лекарственными средствами, специализированными продуктами детского и лечебного питания отдельных категорий населения на амбулаторно - поликлиническом уровне.</t>
  </si>
  <si>
    <t>Выполнено. По программе ИСЛО выписано 559 бесплатных  лекарственных средств и детского питания по категориям  амбулаторно-поликлинического уровня.</t>
  </si>
  <si>
    <t xml:space="preserve">Укрепление работы кабинета «Здоровый ребёнок» (проведение консультаций, разъяснительной работы по уходу за ребёнком, пропаганде грудного вскармливания). </t>
  </si>
  <si>
    <t>Выполнено. В течение года проводятся индивидуальные и групповые беседы с мамами по пропаганде грудного вскармливания (583)</t>
  </si>
  <si>
    <t>Цель 17: Снижение бремени социально-значимых заболеваний</t>
  </si>
  <si>
    <t>Снижение смертности от злокачественных новообразований на 100 тыс. населения</t>
  </si>
  <si>
    <t>Не исполнен. Зафиксировано 38 случаев смерти от онкологических заболеваний  (38 случаев*100000/ 49745 среднегод. численность населения=76,4). Увеличение смертности связано с переводом больных в 4 кл.стадию,  за счет чего сократилась 5-летняя выживаемость.</t>
  </si>
  <si>
    <t>Распространенность вируса иммунодефицита человека в возрастной группе 15-49 лет, в пределах 0,2-0,6%</t>
  </si>
  <si>
    <t>Исполнено. Зарегистрировано 45 Вич больных в возрасте от 15-49 лет (45/ 24388 население от 15 до 49 лет*100=0,18)     Распространение ВИЧ в возрастной группе 14-49 лет за счет лиц употребляющих инъекционные наркотики.</t>
  </si>
  <si>
    <t>Проведение профилактических медицинских осмотров с ежеквартальным мониторированием результатов</t>
  </si>
  <si>
    <t xml:space="preserve">Выполнено. Проведено 7467   обязательных профилактических медосмотров лиц декретированного контингента. </t>
  </si>
  <si>
    <t>Обеспечение формирования выездных бригад из числа специалистов районных медицинских организаций  для оказания практической  и организационно-методической помощи на селе.</t>
  </si>
  <si>
    <t xml:space="preserve">Выполнено. Два раза в год комиссией в составе заведующего поликлиническим отделением, зав.педиатрическими участками, главной медсестры, председателя профкома, членов сестринского совета осуществлено 35 выездов для оказания практической и организационно-методической помощи на селе </t>
  </si>
  <si>
    <t>Обследование населения по программе "Профилактические медицинские осмотры путем скрининговых обследований на выявление злокачественных новообразований".</t>
  </si>
  <si>
    <t>Выполнено. Проведено 7796 медицинских профилактических осмотров, согласно утвержденного плана лиц, подлежащих скрининговому обследованию.</t>
  </si>
  <si>
    <t>Обеспечение больных с злокачественными новообразованиями, бесплатными лекарственными препаратами на  амбулаторно-поликлиническом и стационарном  этапах.</t>
  </si>
  <si>
    <t>Выполнено. Больные со злокачественными новообразованиями, состоящие на Д учете у врача онколога (84) обеспечены бесплатными лекарственными препаратами .</t>
  </si>
  <si>
    <t>Проведение обследования населения на выявление ВИЧ-инфекции.</t>
  </si>
  <si>
    <t>Выполнено. Согласно списка лиц декретированного возраста, лиц группы риска проводятся обследования на выявление ВИЧ инфекции (4122 бесплатно и анонимно</t>
  </si>
  <si>
    <t>Поведение тестирования на ВИЧ  на основании приказа МЗ и социального развития  РК от 23.06.2015 г. № 580 «Об утверждении Правил обязательного конфиденциального медицинского обследования на наличие ВИЧ-инфекции лиц по клиническим и эпидемиологическим показаниям».</t>
  </si>
  <si>
    <t>Выполнено. Проведены тестирования на ВИЧ, согласно списка лиц декретировнного возраста, лиц группы риска (4122)</t>
  </si>
  <si>
    <t>Внедрение  в медицинскую практику новых высокотехнологичных методов диагностики и лечения.</t>
  </si>
  <si>
    <t>Выполнено. Приобретено медоборудование (6): видеоинформационный центр в комплекте с гастровидеоскопом , экспресс - анализатор для определения гликозилированного гемоглобина, аппарат электрохирургический высокочастотный, установка для промывки эндоскопов, инкубатор для новорожденных, пульсоксиметр.</t>
  </si>
  <si>
    <t>Улучшение диспансеризации больных с ВИЧ-инфекцией путем привлечения их в школы здоровья, обеспечение больных льготными и бесплатными лекарственными препаратами на амбулаторно-поликлиническом уровне -  антиретровирусными препаратами и средствами индивидуальной защиты.</t>
  </si>
  <si>
    <t>Выполнено. 45 ВИЧ-инфицированных больных привлечены в школы здоровья.  Обеспечены бесплатными лекарственными препаратами 3 ВИЧ- инфицированных больных на основании назначения врача инфекциониста областного центра  СПИД.</t>
  </si>
  <si>
    <t xml:space="preserve">Усиление санитарно- просветительной работы среди населения, особенно среди молодёжи.  Пропаганда безопасного секса.  </t>
  </si>
  <si>
    <t>Выполнено. Санитарно-просветительная работа среди населения, молодежи проводятся на предприятиях, учебных заведениях согласно утвержденного плана (1965)</t>
  </si>
  <si>
    <t>Проведение эпидемиологического надзора за ВИЧ-ситуацией</t>
  </si>
  <si>
    <t>Выполнено.Обследованы в СПИД кабинете лица состоящие на Д учете, а также лица с группой риска (45)</t>
  </si>
  <si>
    <t>Выявление и направление  больных в наркологические диспансеры и реабилитационные центры, хосписы и т.д.этапах.</t>
  </si>
  <si>
    <t>Выполнено. Добровольно направлено в КОНД 5 больных, на стационарное  лечение.  По решению суда Житикаринского района направлено на принудительное  лечение 17 больных.</t>
  </si>
  <si>
    <t xml:space="preserve">Труд и социальная защита населения </t>
  </si>
  <si>
    <t>Цель 18: Формирование эффективной системы социальной защиты граждан</t>
  </si>
  <si>
    <t>Уровень безработицы</t>
  </si>
  <si>
    <t>Статданные</t>
  </si>
  <si>
    <t xml:space="preserve"> отдел занятости </t>
  </si>
  <si>
    <t>Выполнено 100%</t>
  </si>
  <si>
    <t>Количество созданных рабочих мест</t>
  </si>
  <si>
    <t>ед</t>
  </si>
  <si>
    <t xml:space="preserve">Выполнено.  Создано 774 рабочих места в том числе постоянных 443.                                 </t>
  </si>
  <si>
    <t>Доля трудоустроенных из числа лиц, обратившихся по вопросам трудоустройства</t>
  </si>
  <si>
    <t>Выполнено. Доля составила 129,5 %</t>
  </si>
  <si>
    <t>Количество трудоустроенных инвалидов трудоспособного возраста, обратившихся за содействием в занятость</t>
  </si>
  <si>
    <t>Выполнено.Трудоустроено 21 инвалид трудоспособного возраста обратившихся за содействием в трудоустройсте</t>
  </si>
  <si>
    <t>Создание рабочих мест</t>
  </si>
  <si>
    <t>отдел занятости, предприятия района</t>
  </si>
  <si>
    <t>за счет  средств  работодателей</t>
  </si>
  <si>
    <t xml:space="preserve">Выполнено.  Создано 774 рабочих места в том числе постноянных 443.                                 </t>
  </si>
  <si>
    <t>Пополнение банка вакансий</t>
  </si>
  <si>
    <t>Выполнено.  Заявлено в службу занятости 1159 вакансий</t>
  </si>
  <si>
    <t>Трудоустройство:</t>
  </si>
  <si>
    <t>на социальные рабочие места</t>
  </si>
  <si>
    <t>451002</t>
  </si>
  <si>
    <t xml:space="preserve">Выполнено.  84 человека из числа безработных направлены на социальные рабочие места. Освоено 99,8 %, не освоено 12,4 тыс.тн. по причине увольнения 1 участника.                                      </t>
  </si>
  <si>
    <t>на молодежную практику</t>
  </si>
  <si>
    <t xml:space="preserve">Выполнено.  5 человек из числа безработных направлены на молодежную практику. Освоено 100 %.                                       </t>
  </si>
  <si>
    <t xml:space="preserve">Выполнено.  23 человека из числа безработных направлены на молодежную практику. Освоено 100 %                                     </t>
  </si>
  <si>
    <t>Организация общественных работ</t>
  </si>
  <si>
    <t xml:space="preserve">Выполнено.  544 человека из числа безработных направлены на общественные работы. Освоено 100 %.                                       </t>
  </si>
  <si>
    <t>Направление на профподготовку и переподготовку безработного, малообеспеченного и самозанятого населения</t>
  </si>
  <si>
    <t>Возмещение расходов по найму(аренде) жилья для переселенцев и оралманов</t>
  </si>
  <si>
    <t>2017-2021 годы</t>
  </si>
  <si>
    <t xml:space="preserve">Выполнено.  4 семьям возмещены расходы  за найм жилья.   Освоено 100%.                                      </t>
  </si>
  <si>
    <t>Оказание мер государственной поддержки лицам, добровольно переселяющимся гражданам в регионы, определенные Правительством РК и работодателям оказывающим содействие в переселении</t>
  </si>
  <si>
    <t xml:space="preserve">Выполнено. Переселены 8 семей, 5 - фактических переселенцев: 3 семьи из Кызылординской области, 1 семья из Южно-Казахстанской области, 1 семьи из Алматинской области и 3 семьи оралманов. Освоено 100%.                    </t>
  </si>
  <si>
    <t xml:space="preserve">Материальное обеспечение детей-инвалидов воспитывающихся  и обучающихся на дому </t>
  </si>
  <si>
    <t xml:space="preserve">Выполнено.  23 ребенка с ограниченными возможностями получили  данную услугу.   Освоено 100%.                                      </t>
  </si>
  <si>
    <t xml:space="preserve">Обеспеченние инвалидов в соответствии с индивидуальной  программой реабилитации  гигиеническими средствами </t>
  </si>
  <si>
    <t xml:space="preserve">Выполнено. 88 инвалидов обеспечены гигиеническими средствами. Освоено 100%.  </t>
  </si>
  <si>
    <t xml:space="preserve">Выполнено. 88 инвалидов  обеспечены гигиеническими средствами, в том числе вновь вводимыми средствами. Освоено  100% .                                       </t>
  </si>
  <si>
    <t xml:space="preserve">Обеспечение  инвалидов в соответствии с  индивидуальной  программой реабилитации индивидуального помощника </t>
  </si>
  <si>
    <t>Выполнено.  13 человек с ограниченными возможностями получили услуги индивидуального помощника.  Освоено 99,7 %. Неосвоение  в сумме 5,8 тыс. тенге связано с  изменением графика предосталения услуг  по  причине  нахождения инвалида  1   первой группы на санаторно - курортном лечении.</t>
  </si>
  <si>
    <t xml:space="preserve">Содержание отделения  дневного пребывания для детей-инвалидов </t>
  </si>
  <si>
    <t xml:space="preserve">Выполнено.  27 детей с ограниченными возможностями получили данную услугу (социально-медицинские, социально-педагогические, социально-психологические, социально-бытовые, социально-культурные) , ориентированные на повышение уровня их личностного развития, социализации и интеграции. Освоено 100 %.                             </t>
  </si>
  <si>
    <t>Цель19: Достижение эффективной занятости малообеспеченного населения</t>
  </si>
  <si>
    <t xml:space="preserve">Доля трудоспособных из числа получателей адресной социальной помощи </t>
  </si>
  <si>
    <t xml:space="preserve">% </t>
  </si>
  <si>
    <t>Выполнено. Доля трудоспособных из числа получателей адресной социальной помощи снижен до 27,0%.</t>
  </si>
  <si>
    <t>Доля населения с доходами ниже уровня черты бедности (40% от прожиточного минимума)</t>
  </si>
  <si>
    <t>Выполнен. Уровень бедности снижен в связи с  их трудоустройством и  увеличением дохода.</t>
  </si>
  <si>
    <t>Трудоустройство малообеспеченных граждан   на социальные рабочие места, общественные работы,  профессиональная подготовка и переподготовка</t>
  </si>
  <si>
    <t>в пределах сумм  выделенных из местного и республиканского  бюджетов</t>
  </si>
  <si>
    <t xml:space="preserve">Выполнено.  5 человек трудоустроены на социальные рабочие места; 37 человек  направлены на общественные работы;24 человека направлены на профессиональную подготовку и переподготовку; 1 человеку выдан микрокредит на расширение существующего бизнеса  </t>
  </si>
  <si>
    <t>Адресная социальная помощь</t>
  </si>
  <si>
    <t>4510516005</t>
  </si>
  <si>
    <t>Выполнено.  63 человека получили адресную  социальную помощь.Освоено 100%</t>
  </si>
  <si>
    <t>Государственные пособия на детей до 18 лет</t>
  </si>
  <si>
    <t>4510516016</t>
  </si>
  <si>
    <t>Выполнено.  1069 детей получили государственное детское пособие на детей до 18 лет.Освоено 99,7 %. Неосвоение  в сумме 47,1 тыс. тенге в связи с увеличением доходов населения.</t>
  </si>
  <si>
    <t>Оказания жилищной помощи</t>
  </si>
  <si>
    <t>4510516006</t>
  </si>
  <si>
    <t>Выполнено.  3 514 семей получили жилищную помощь.Освоено 100 %.</t>
  </si>
  <si>
    <t xml:space="preserve">Культура  </t>
  </si>
  <si>
    <t>Цель 20:  Сохранение, популяризация и пропаганда отечественной культуры и историко-культурного наследия</t>
  </si>
  <si>
    <t>Среднее число посетителей (посещений)  организаций  библиотек  на 1000 человек:</t>
  </si>
  <si>
    <t>чел</t>
  </si>
  <si>
    <t xml:space="preserve">отдел культуры и развития языков </t>
  </si>
  <si>
    <t>Пополнение книжного фонда</t>
  </si>
  <si>
    <t>455006</t>
  </si>
  <si>
    <t>Выполнено. Библиотеками района приобретено 5464 экземляров книг. Экономия по итогам  государственных закупок 79,1 тыс.тенге. Освоено 100%</t>
  </si>
  <si>
    <t>Поддержка культурно-досуговой работы</t>
  </si>
  <si>
    <t>455003</t>
  </si>
  <si>
    <t>Выполнено. В районе  проведено 1879 культурно-массовых мероприятий. Освоено 100 %.</t>
  </si>
  <si>
    <t>Проведение фестивалей по развитию самодеятельного народного творчества с целью выявления новых талантов</t>
  </si>
  <si>
    <t>Физическая культура и спорт</t>
  </si>
  <si>
    <t>Цель 21: Привлечение населения района к систематическим занятиям физической культурой и спортом, подготовка спортивного резерва</t>
  </si>
  <si>
    <t>Охват граждан, занимающихся физической культурой и спортом</t>
  </si>
  <si>
    <t xml:space="preserve">отдел спорта </t>
  </si>
  <si>
    <t xml:space="preserve">Исполнен. Охват населения всех возрастов, систематически занимающихся физической культурой и спортом составил 32,8% (16 098 чел.) от общей численности населения района (49124 чел.). </t>
  </si>
  <si>
    <t>Охват детей и подростков от 7 до 18 лет, занимающихся физической культурой и спортом в детско-юношеских спортивных школах, спортивных клубах физической подготовки от общей численности детей и подростков</t>
  </si>
  <si>
    <t>Не исполнен. В детско-юношеской спортивной школе, спортивных клубах физической подготовки  занимается 1325 детей и подростков в возрасте от 7 до 18 лет, что составляет 26,9 % от общей численности детей и подростков (4925 чел).</t>
  </si>
  <si>
    <t>Развитие массового спорта</t>
  </si>
  <si>
    <t>Выполнено. Проведены 424 физкультурно-массовых и спортивных мероприятий с участием 30422 чел, приобретен спортивный инвентарь. Освоено 100 %.</t>
  </si>
  <si>
    <t>Проведение физкультурно-массовых и спортивных мероприятий</t>
  </si>
  <si>
    <t>Подготовка и участие сборных команд по видам спорта в областных соревнованиях</t>
  </si>
  <si>
    <t>Выполнено. В 50 областных соревнованиях приняли участие 598 спортсмена. Спортсмены района  заняли в Спартакиаде Костанайской области «Тын-Целина-2017»  - 5 место, на областном Фестивале лыжного спорта - 3 место. Освоено 100 %.</t>
  </si>
  <si>
    <t>Проведение мероприятий по национальным видам спорта, как составной части культурного наследия</t>
  </si>
  <si>
    <t xml:space="preserve"> в рамках  выделяемых денежных средств</t>
  </si>
  <si>
    <t>Выполнено.  На районном уровне проведено 18 мероприятий по национальным видам спорта с участием 1010 спортсменов.    В 11 областных соревнованиях приняли участие   92 спортсмена  района, завоевано 48 призовых мест. В Фестивале по национальным видам спорта заняли 13 общекомандное место. Освоено 100 %.</t>
  </si>
  <si>
    <t xml:space="preserve"> Проведение мероприятий среди инвалидов и обеспечение участия спортсменов в соревнованиях различного уровня</t>
  </si>
  <si>
    <t xml:space="preserve">Выполнено. На местном уровне проведено 10 мероприятий среди людей с ограниченными возможностями  с охватом в каждом  до 40 человек. Приняли участие в 3 областных соревнованиях. Освоено 100 %. </t>
  </si>
  <si>
    <t>Развитие зимних видов спорта и в первую очередь лыжного спорта</t>
  </si>
  <si>
    <t>Выполнено. Проведен фестиваль лыжного спорта с участием 364 человек. Функционируют 1 лыжная база, 2 ледовых катка,  хоккейный корт, хоккейные секции. Проводится первенство района по хоккею с шайбой с участием 11 команд. Освоено 100 %.</t>
  </si>
  <si>
    <t>Пропаганда физической культуры и спорта, здорового образа жизни, достижений  спортсменов через средства массовой информации и радио</t>
  </si>
  <si>
    <t xml:space="preserve">Выполнено.  С целью пропаганды здорового образа жизни более 100 информаций о всех проводимых спортивных мероприятиях  и о достижениях житикаринских спортсменов размещено в средствах массовой информации, на сайте акимата, радио «Заман», а также на местном телевизионном канале МVIT.  Благодарственные письма акима района за достигнутые высокие спортивные результаты, пропаганду здорового образа жизни и денежные премии получили 212 чел.            
</t>
  </si>
  <si>
    <t xml:space="preserve">Строительство физкультурно-оздоровительного комплекса в г.Житикара </t>
  </si>
  <si>
    <t>2017-2018</t>
  </si>
  <si>
    <t>отделы строительстваспорта</t>
  </si>
  <si>
    <t>Выполнено. Разработана проектно-сметная документация с положительным заключением госэкспертизы от 28 ноября 2017 года № ЭPRO-0222/17.  Стоимость строительства – 489,781 млн. тенге. Освоено 100%.</t>
  </si>
  <si>
    <t>Строительство мини-стадиона в селе Пригородное</t>
  </si>
  <si>
    <t>информация акиму района, УФКиС</t>
  </si>
  <si>
    <t>акима села ТОО "Комаровское горное предприятие"</t>
  </si>
  <si>
    <t>Выполнено. Построен мини-стадион (трибуна, баскетбольная, волейбольная, мини-футбольная площадка и беговая дорожка). Освоено 100%.</t>
  </si>
  <si>
    <t>Текущий ремонт хокейного корта в селе Пригородное</t>
  </si>
  <si>
    <t>аким села ТОО "БВР Строй", ИП "Сулаймонова"</t>
  </si>
  <si>
    <t>Выполнео. Очистка территории хокейного корта, установка ограждений, покраска. Освоено 100%.</t>
  </si>
  <si>
    <t xml:space="preserve">Туризм </t>
  </si>
  <si>
    <t xml:space="preserve">Цель 22: Создание благоприятный условий  для  развития туризма в районе
</t>
  </si>
  <si>
    <t>Увеличение количества обслуженных посетителей местами размещения по внутреннему туризму (резиденты), в сравнении с предыдущим годом</t>
  </si>
  <si>
    <t xml:space="preserve">Не исполнен. По статданным за январь-сентябрь 2017 года, местами размещения по внутреннему туризму (резиденты)  обслужено 989 посетителей, или 46,2 % к  2016 году (2138 человек).Снижение связано со сдачей жилых квартир в аренду (посуточно, по часам).  </t>
  </si>
  <si>
    <t>Увеличение количества обслуженных посетителей местами размещения по въездному туризму (нерезиденты), в сравнении с предыдущим годом</t>
  </si>
  <si>
    <t>Исполнен. Местами размещения по внутреннему туризму (нерезиденты) обслужено 625 человек или 194,7 % к 2016 году (321 человек). Статданные за январь-сентябрь 2017 года.</t>
  </si>
  <si>
    <t>Увеличение количества представленных койко-суток,  в сравнении с предыдущим годом</t>
  </si>
  <si>
    <t>Не исполнен. Представлено 3600 койко-суток или 95,2 % к 2016 год (3780 койко-суток). Снижение связано со сдачей жилых квартир в аренду (посуточно, по часам).  Стат.данные за январь - сентябрь 2017 года.</t>
  </si>
  <si>
    <t xml:space="preserve">Проведение разъяснительной  работы среди субъектов малого и среднего бизнеса по оказываемым мерам государственной поддержки в отрасли туризма </t>
  </si>
  <si>
    <t xml:space="preserve">Выполнено.  Проведена разъяснительная  работа среди субъектов малого и среднего бизнеса по оказываемым мерам государственной поддержки в отрасли туризма: проведено 7 встреч с предпринимателями, в средствах массовой информации опубликовано 6 статей. </t>
  </si>
  <si>
    <r>
      <t xml:space="preserve">Проведение мероприятий по популяризации детского туризма </t>
    </r>
    <r>
      <rPr>
        <i/>
        <sz val="12"/>
        <rFont val="Times New Roman"/>
        <family val="1"/>
      </rPr>
      <t>(туристские походы, областной слет «Золотая осень», областная спартакиада  школьников и учащихся колледжа по туристскому многоборью).</t>
    </r>
    <r>
      <rPr>
        <sz val="12"/>
        <rFont val="Times New Roman"/>
        <family val="1"/>
      </rPr>
      <t xml:space="preserve">         </t>
    </r>
  </si>
  <si>
    <t xml:space="preserve">Выполнено.  В районе имеются 6 кружков и 1 секция по юношескому туризму с охватом 74 учащихся. В  районе ежегодно проводятся мероприятия по юношескому   туризму, ежегодно  учащиеся школ выходят в туристские походы.
Ежегодно туристская команда   района выезжает на областной слет «Золотая осень». Учащиеся района принимают участие в областных спартакиадах школьников и учащихся колледжей по туристкому многоборью с использованием специального снаряжения, на которой плотно сконцентрированы различные препятствия, встречающиеся в туристических походах. 
</t>
  </si>
  <si>
    <t xml:space="preserve">Мониторинг объектов  туризма района </t>
  </si>
  <si>
    <t>Выполнено. Проводится мониторинг объектов туризма. В районе имеется 5 объектов  туризма (гостиничный комплекс ТОО "Денсаулык -2008", гостиницы "Октябрь", "Оазис","Айнам", гостиница ИП "Идрисов А.Б.").</t>
  </si>
  <si>
    <t>Развитие трех язычия</t>
  </si>
  <si>
    <t xml:space="preserve">Цель 23:  Создание условий  для развития трехязычия    </t>
  </si>
  <si>
    <t>Доля взрослого населения, владеющего государственным языком</t>
  </si>
  <si>
    <t>социологическое исследование «Владение и потребность населения  в изучении языков»</t>
  </si>
  <si>
    <t xml:space="preserve">Частично исполнено.Данные взяты из социальных исследований, проведенных                                    ГУ «Управление по развитию языков акимата Костанайской области».      </t>
  </si>
  <si>
    <t>Доля взрослого населения, владеющего английским языком</t>
  </si>
  <si>
    <t>Доля взрослого населения, владеющего тремя языками (государственным, русским и английским)</t>
  </si>
  <si>
    <t xml:space="preserve">Исполнено.Данные взяты из социальных исследований, проведенных                                    ГУ «Управление по развитию языков акимата Костанайской области».  </t>
  </si>
  <si>
    <t>Организация обучения государственному языку</t>
  </si>
  <si>
    <t>455007</t>
  </si>
  <si>
    <t>Выполнено. В течение 2017 года проводились курсы обучения государственному языку. Количество слушателей-411 чел., из них 141 получили сертификаты об окончании курсов.</t>
  </si>
  <si>
    <t>Организация обучения английскому языку</t>
  </si>
  <si>
    <t>450</t>
  </si>
  <si>
    <t>Выполнено. В течение 2017 года проводились курсы обучения по англиискому языку. Количество слушателей- 48 чел., из них 15 получили сертификаты об окончании курсов.</t>
  </si>
  <si>
    <t>Проведение организационных, методических, культурных мероприятий по пропаганде государственной языкововй политики - проведение конкурсов, фестиваля</t>
  </si>
  <si>
    <t>400</t>
  </si>
  <si>
    <t>Выполнено. В течение 2017  года были проведены мероприятия по пропаганде государственного языка:«Тіл- халықтың жүрегі»; «Абай және Мұқағали», и т.д.</t>
  </si>
  <si>
    <t>Функционирование филиала Центра развития языков</t>
  </si>
  <si>
    <t>12422,7</t>
  </si>
  <si>
    <t>Выполнено. Продолжается реализация Государственной программы развития и функционирования языков в Республике Казахстан на 2011 – 2020 годы  Разница в 43,3 в сторону уменьшения в связи с уточнением бюджета .Освоено 100%</t>
  </si>
  <si>
    <t xml:space="preserve">Общественная безопасность и правопорядок
</t>
  </si>
  <si>
    <t xml:space="preserve">Цель  24: Обеспечение правопорядка и общественной безопасности на улицах и других общественных местах района, развитие системы профилактики правонарушений
</t>
  </si>
  <si>
    <t>Удельный вес преступлений, совершенных на улицах</t>
  </si>
  <si>
    <t xml:space="preserve">стат.данные УКПСиСУ ГП
ведомственная
отчетность
</t>
  </si>
  <si>
    <t>ГРОВД</t>
  </si>
  <si>
    <t>Исполнен. Из 134 зарегистрированных преступлений  на улицах совершено138, что составляет 13,3%</t>
  </si>
  <si>
    <t>Удельный вес преступлений, совершенных несовершеннолетними</t>
  </si>
  <si>
    <t>Исполнен. Из 1034  зарегистрированных преступлений  несовершеннолетними  совершено 12, что составляет 1,16%</t>
  </si>
  <si>
    <t>Удельный вес преступлений, совершенных ранее совершавшими</t>
  </si>
  <si>
    <t>Не исполнен. Из 680  зарегстрированных оконченных  преступлений совершено ранее совершавшими 560, что составило 82,4%</t>
  </si>
  <si>
    <t xml:space="preserve">Проведение регулярных рейдов по контролю исполнения принятых законов о запрете нахождения несовершеннолетних в увеселительных заведениях в ночное время, а также реализации несовершеннолетним алкогольной и табачной продукции с привлечением СМИ </t>
  </si>
  <si>
    <t xml:space="preserve">ГРОВД,  отдел образования </t>
  </si>
  <si>
    <t>Проведение оперативно-профилактических мероприятий, направленных на профилактику и пресечение противоправных деяний со стороны, родителей, отрицательно влияющих на своих  несовершеннолетних детей, и иных лиц, вовлекающих подростков в преступную и антиобщественную деятельность</t>
  </si>
  <si>
    <t xml:space="preserve">Выполнено. С целью стабилизации криминогенной ситуации среди подрсткового населения проводились оперативно -профилактические мероприятия: "Подросток", ""Дети в ночном городе" , "Занятость", "Досуг", Акции "Я и мой полицейский", "Подросток -Закон -Безопасность". По итогам 2017 года подростковая преступность снижена на 25 % или  с 16 до 12 преступлений. </t>
  </si>
  <si>
    <t>Разработка комплекса мероприятий по трудоустройству и реабилитации несовершеннолетних, утративших социальные связи, вернувшихся из воспитательных колоний и иных подростков, оставшихся без попечения родителей. Проработка вопросов выделения квот рабочих мест</t>
  </si>
  <si>
    <t xml:space="preserve">ГРОВД, отдел занятости и социальных программ района, аппарат акима, отдел образования   </t>
  </si>
  <si>
    <t xml:space="preserve">Выполнено.    Несовершенноетние лица в 2017 году из воспитательных колоний не возвращались. На учете в службе пробации  условно-осужденных несовершеннолетних нет. 
Установлена квота рабочих мест для трудоустройства: лиц, освобожденных из мест лишения свободы;  состоящих на учете службы пробации; из числа молодежи, потерявших или оставшихся до наступления совершеннолетия без попечения родителей.
</t>
  </si>
  <si>
    <t>Организация тематических бесед и лекций с привлечением работников правоохранительных органов по разъяснению  норм   административного и уголовного законодательства среди учащихся общеобразовательных  школ</t>
  </si>
  <si>
    <t xml:space="preserve">Выполнено. Школьными инспекторами полиции с целью правовой грамотности учащихся общеобразовательных  школ и студентов олитехнического  колледжа  проводились тематические беседы, лекции, круглые столы, диалоговые площадки по  разъяснению  норм   административного и уголовного законодательства. </t>
  </si>
  <si>
    <t>Обеспечение комплексного использования сил и средств полиции в раскрытии преступлений и розыске преступников</t>
  </si>
  <si>
    <t xml:space="preserve">Выполнено. В целях обеспечения общественного порядка и  комплексного  использования сил и средств полиции в раскрытии преступлений и розыске преступников постоянно  проводятся оперативно-профилактические мероприятия, как "Правопорядок", "Участок", "Антиграбеж", "Аккумулятор", "Розыск", "Бродяга". По розыску преступников и без вести пропавших лиц проводятся совместные мероприятия с сотрудниками полиции Росийской Федерации. </t>
  </si>
  <si>
    <t>Осуществление   целенаправленных   оперативно-розыскных мероприятий и специальных операций по раскрытию преступлений, прежде всего по горячим следам</t>
  </si>
  <si>
    <t xml:space="preserve">Выполнено. Из поступивших   11800  сообщений о преступлениях и происшествиях  зарегистрировано  5404, из них в дежурные сутки  раскрыто   467 уголовных правонарушений из 1052, раскрываемость 44,4%. В целях раскрытия преступлений по горячим следам  в праздничные, выходные дни создаются 2 следственно-оперативные группы, усиливаются наряды полиции с привлечением комплексных сил полиции.  При  совершении на территории района кражи или угона автотранспортных средств вводится в действие план "Перехват". </t>
  </si>
  <si>
    <t xml:space="preserve">Улучшение организации работы по раскрытию преступлений прошлых лет, в том числе планированию следственных действий и оперативно-розыскных мероприятий по конкретным уголовным делам   </t>
  </si>
  <si>
    <t xml:space="preserve">Выполнено.В целях раскрытия преступлений прошлых лет руководством ОВД  изучаются уголовно-розыскные дела по всем нераскрытым преступлениям.  По наиболее перспективным делам составляется план дополнительных оперативно-розыскных мероприятий, даются  указания. Данная линия работы рассматривается на аппаратных и оперативных совещаниях при начальнике ОВД. </t>
  </si>
  <si>
    <t>Итого по цели 24</t>
  </si>
  <si>
    <t>Цель  25: Обеспечение эффективной защиты населения от наркопреступности и противодействие незаконному обороту наркотических средств, психотропных веществ и прекурсоров</t>
  </si>
  <si>
    <t>Доля  выявленных преступлений, связанных со сбытом либо в целях сбыта наркотиков, от общего количества наркопреступлений</t>
  </si>
  <si>
    <t>Предупреждение, выявление и пресечение деятельности организованных преступных групп в сфере наркобизнеса</t>
  </si>
  <si>
    <t xml:space="preserve">Выполнено.В целях предупреждения и пресечению деятельности организованных преступных групп в сфере наркобизнеса проведены оперативно-профилактические мероприятия "Допинг", "Кокнар", "Паутина".  В целях профилактики наркомании среди населения, учащихся  школ города и района проведено 26 лекций и 3 выступления на радио "Заман". </t>
  </si>
  <si>
    <t>Выявление административных правонарушений связанных с незаконным оборотом наркотических средств, психотропных веществ и прекурсоров</t>
  </si>
  <si>
    <t xml:space="preserve">Выполнено. Привлечено  за управление транспортным средством в состоянии алкогольного, наркотического и (или) токсикоманического опьянения  12 водителей. Созданы мобильные группы из числа сотрудников  полиции  для выявления данных фактов. </t>
  </si>
  <si>
    <t>Цель 26: Обеспечение правопорядка и безопасности дорожного движения, развитие системы профилактики дорожно-транспортных правонарушений</t>
  </si>
  <si>
    <t>Снижение числа погибших в  дорожно-транспортных происшествиях на 100 пострадавших</t>
  </si>
  <si>
    <t>Статистические данные МПС ОВД</t>
  </si>
  <si>
    <t>Неисполнен. В  дорожно-транспортных происшествиях погибло 6 из 38 пострадавших, что составило 15,8 чел на 100 пострадавших.</t>
  </si>
  <si>
    <t>Проведение оперативно-профилактических мероприятий «Безопасная дорога» и «Внимание дети!»</t>
  </si>
  <si>
    <t xml:space="preserve"> Выполнено. Проведены оперативно-профилактические мероприятия «Внимание дети!», «Автобус», «Безопасная дорога», «Пьяный водитель – преступник!», «Автобус», «Нелегальный перевозчик», «Пешеход» и другие  мероприятия.  Выявлено 1220 нарушений Правил дорожного движения против 1427 в 2016 году, что на 85,5 % меньше. </t>
  </si>
  <si>
    <t xml:space="preserve">Организация и проведение в районе семинаров по вопросам профилактики безопасности дорожного движения и формирования у участников дорожного движения законопослушного поведения по соблюдению правил дорожного движения. </t>
  </si>
  <si>
    <t>Выполнено. В целях правового просвещения и информирования населения по вопросам обеспечения общественной и дорожной безопасности, формирования в обществе принципа «нулевой терпимости» к совершению мелких правонарушений, на территории города Житикара 20 октября 2017 года проводилась республиканская акция «Приемная на дороге» с участием представителей областной партии «Нұр Отан» и Житикаринским районным филиалом, представителей Департамента местной полицейской службы, представителей государственных органов, АО «КазАвтоЖол», Госавтоинспекции, дорожно-технической инспекции, пресс - службы ДВД г. Костанай, а также представителей СМИ района. В газете «Житикаринские новости» опубликованы статьи, на радио «Заман» организовываны выступления руководства ОВД.</t>
  </si>
  <si>
    <t>Цель 27: Создание условий по снижению рисков от чрезвычайных ситуаций природного и техногенного характера.</t>
  </si>
  <si>
    <t>Уровень обеспеченности инфраструктуры противодействия чрезвычайным ситуациям</t>
  </si>
  <si>
    <t>Ведомственная отчетность ДЧС</t>
  </si>
  <si>
    <t>аппарт акима района</t>
  </si>
  <si>
    <t>Исполнен.</t>
  </si>
  <si>
    <t>Предупреждение населения района об угрозе возникновения природных чрезвычайных ситуаций  на основе прогнозных данных, полученных от Департамента по ЧС</t>
  </si>
  <si>
    <t>Выполнено. На постоянной основе  при поступлении прогнозных данных от ДЧС Костанайской области, оповещаются службы гражданской защиты и население об ухудшении погодных условий на территории района.</t>
  </si>
  <si>
    <t>Проведение взрывных работ на территории района в целях предупреждения подтоплений населенных пунктов в период паводка</t>
  </si>
  <si>
    <t>Выполнено. Взрывные работы не проводились из-за отсутсвия угрозы подтопления населенных пунктов  в период паводка.</t>
  </si>
  <si>
    <t>Проведение ежегодных командно-штабных учений  по вопросам организации взаимодействия при ликвидации природных пожаров</t>
  </si>
  <si>
    <t>Выполнено. Проведены республиканские командно-штабные учения (РКШУ) "Коктем" в марте 2017г.,   РКШУ "Жер" в  сентябре 2017г.,  РКШУ "Коргау" в сентябре 2017г.,  РКШУ "Кыс" в  декабре 2017 г.</t>
  </si>
  <si>
    <t>Обучение населения через средства массовой информации правилам и мерам пожарной безопасности, правилам поведения при возникновении ЧС</t>
  </si>
  <si>
    <t xml:space="preserve">Выполнено. Всего выступлений в СМИ 364, из них: печатные -60, телевидение - 6, радио - 298. темы: осторожно угарный газ, меры ППБ в жилом доме, детская шалость с огнем, меры пожарной безопасности на объектах с массовым пребыванием людей, действия граждан при обнаружении пожара, правила безопасности при эксплуатации печей, меры ПБ при использовании бытового газа </t>
  </si>
  <si>
    <t>Мероприятия по профилактике и тушению степных пожаров районного масштаба, а также пожаров в населенных пунктах, в которых не созданы органы государственной противопожарной службы</t>
  </si>
  <si>
    <t>Цель 28. Повышение религиозной безопасности и правовой грамотности населения района</t>
  </si>
  <si>
    <t>Целевые индикаторы:</t>
  </si>
  <si>
    <t xml:space="preserve">Изменение численности приверженцев деструктивных религиозных течений
</t>
  </si>
  <si>
    <t xml:space="preserve">Ведомственная отчетность </t>
  </si>
  <si>
    <t>ОВП</t>
  </si>
  <si>
    <t>Проведение индивидуально-профилактических мероприятий по адаптации к ценностям казахстанского общества и приобщению к нормам традиционной религии</t>
  </si>
  <si>
    <t>тыс.тнг</t>
  </si>
  <si>
    <t xml:space="preserve">2017-2020 гг     </t>
  </si>
  <si>
    <t>Финансирование не требуется</t>
  </si>
  <si>
    <t>служебная информация</t>
  </si>
  <si>
    <t>Проведение мониторинга и профилактических работ по выявлению новых приверженцев деструктивных религиозных течений</t>
  </si>
  <si>
    <t xml:space="preserve">2017-2020 гг. </t>
  </si>
  <si>
    <t>Связь  и коммуникации</t>
  </si>
  <si>
    <t>Цель 29: Создание условий и механизмов развития сферы инфокоммуникаций района с целью перехода к информационному обществу и инновационной экономике</t>
  </si>
  <si>
    <t>29.1</t>
  </si>
  <si>
    <t>Плотность фиксированных линий телефонной связи на 100 жителей</t>
  </si>
  <si>
    <t>Расчеты МИО на основе стат.данных</t>
  </si>
  <si>
    <t xml:space="preserve">аппарат акима района </t>
  </si>
  <si>
    <t>29.2</t>
  </si>
  <si>
    <t>Доля пользователей Интернет</t>
  </si>
  <si>
    <t>стат.данные</t>
  </si>
  <si>
    <t>29.3</t>
  </si>
  <si>
    <t>Уровень цифровой грамотности</t>
  </si>
  <si>
    <t>190</t>
  </si>
  <si>
    <t>Обучение населения навыкам использования  портала "электронного правительства"</t>
  </si>
  <si>
    <t xml:space="preserve">аппарат акима района, местные исполнительные органы района, ЦОН </t>
  </si>
  <si>
    <t>Выполнено. Аппаратом акима района совместно с отделом образования, районным филиалом партии «Нұр Отан», ОФ «Несібе»  и Госкорпорацией проводилась широкая разъяснительная работа о возможностях электронных услуг и их удобстве и проведения обучающего семинара среди населения навыкам использования веб-портала «электронного правительства», повышения компьютерной грамотности, повышения правовой компетенции. Охват населения составил - 245 человек. Также в госорганах района (услугодателях) организованы 23 уголка самообслуживания, имеющий доступ к порталу «электронного правительства», из них 10 уголков самообслуживания находятся в городе, 13 в сёлах и сельских округах.</t>
  </si>
  <si>
    <t>191</t>
  </si>
  <si>
    <t xml:space="preserve">Обучение населения компьютерной грамотности </t>
  </si>
  <si>
    <t>192</t>
  </si>
  <si>
    <t>Развитие оптоволоконной инфраструктуры</t>
  </si>
  <si>
    <t>км</t>
  </si>
  <si>
    <t>2017-2020 годы</t>
  </si>
  <si>
    <t>предприятия района, аппарат акима района</t>
  </si>
  <si>
    <t>Собственные средства предприятий</t>
  </si>
  <si>
    <t>Выполнено. ТОО "Житикара Телеком" провели в городе 25 тыс. метров оптоволоконного кабеля. Подключили к волоконно-оптической лини связи (ВОЛС) 5, 5"В", 6, 11  микрорайона (около 100 зданий). АО "Казахтелеком" подключили к волоконно-оптической лини связи АО "Костанайские минералы".</t>
  </si>
  <si>
    <t>Итого по цели 29</t>
  </si>
  <si>
    <t>Строительство</t>
  </si>
  <si>
    <t>Цель 30: Развитие  строительной  деятельности  района</t>
  </si>
  <si>
    <t>30.1</t>
  </si>
  <si>
    <t>Индекс физического объема строительных работ</t>
  </si>
  <si>
    <t>Исполнено. Реализация государственных инвестиционных проетов в рамках госудасрвенной программы "Нурлы Жол"</t>
  </si>
  <si>
    <t>30.2</t>
  </si>
  <si>
    <t>Общая площадь введенных в эксплуатацию жилых зданий</t>
  </si>
  <si>
    <t>тыс. кв.м</t>
  </si>
  <si>
    <t>отдел архитектуры</t>
  </si>
  <si>
    <t>Частично исполнено. Из за отсутсвия необходимых инженерных комуникаций для строительства индивидуального жилищного строительства и  бюджетных средств на строительство многоквартирного жилого дома.</t>
  </si>
  <si>
    <t xml:space="preserve">Строительство индивидуального жилищного строительства </t>
  </si>
  <si>
    <t xml:space="preserve">средства населения </t>
  </si>
  <si>
    <t xml:space="preserve">Выполнено. По итогам 2017 года было введено 4 индивидуально-жилых дома в городе. </t>
  </si>
  <si>
    <t>Строительство инженерных коммуникаций к малоэтажной застройке микрорайонов 8, 9 города Житикара (сети водоснабжения и водоотведения)</t>
  </si>
  <si>
    <t>2017-2019 годы</t>
  </si>
  <si>
    <t>Разработана проектно-сметная документация и получено положительное заключение от 13.10.2017 года № ЭксБ 0194/17  (сети водоснабения и водоотведения). Освоено 100%.</t>
  </si>
  <si>
    <t>Строительство инженерных коммуникаций к малоэтажной застройке микрорайонов 8, 9 города Житикара (сети электроснабжения)</t>
  </si>
  <si>
    <t>Выполнено. Разработана проектно-сметная документация и получено положительное заключение № ЭкБ - 0193/17 от 13.10.2017 год ( сети элекетроснабжения). Освоено 100%.</t>
  </si>
  <si>
    <t>Восстановление конструктивных элементов и инженерных коммуникаций многоквартирного дома  № 33 в 4 микрорайоне города Житикара</t>
  </si>
  <si>
    <t>2018 год</t>
  </si>
  <si>
    <t>Отдел ЖКХ, ТОО "ЖитикараСервисЦентр", отдел строительства</t>
  </si>
  <si>
    <t xml:space="preserve">Выполнено.  Произведена оплата за госэкспертизу  ПСД, разработанной в 2016 году. Заключение не выдано в связи с выданными замечаниями. Освоено 100%. </t>
  </si>
  <si>
    <t xml:space="preserve">Проведение текущего ремонта коммунальных квартир </t>
  </si>
  <si>
    <t>отдел ЖКХ</t>
  </si>
  <si>
    <t xml:space="preserve">Выполнено. Проведен ремонт 12 коммунальных квартир. Освоено 100%. </t>
  </si>
  <si>
    <t>198</t>
  </si>
  <si>
    <t>Проработка вопроса по восстановлению пустующих домов в городе Житикара</t>
  </si>
  <si>
    <t>Выполнено. Вопрос рассмотрен на совещаниях в Отделе ЖКХ, а также при акиме района</t>
  </si>
  <si>
    <t>Цель 31 :Обеспечение доступа   лиц с ограниченными возможностями к объектам социальной и транспортной инфраструктуры</t>
  </si>
  <si>
    <t>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инфраструктуры</t>
  </si>
  <si>
    <t xml:space="preserve"> отдел занятости и социальных программ</t>
  </si>
  <si>
    <t>Неисполнен. В районе с 2014 по 2017 годы адаптированно 49 объектов социальной, транспортной инфраструктуры к нуждам инвалидов от 61 паспортизированных объектов социальной, транспортной инфраструктуры или 83 %.</t>
  </si>
  <si>
    <t>199</t>
  </si>
  <si>
    <t>Паспортизирование объектов социальной инфраструктуры</t>
  </si>
  <si>
    <t>2016-2017 год</t>
  </si>
  <si>
    <t>отдел занятости и социальных программ</t>
  </si>
  <si>
    <r>
      <t>Выполнено. Паспортизирован 71 объект</t>
    </r>
    <r>
      <rPr>
        <sz val="12"/>
        <rFont val="Times New Roman"/>
        <family val="1"/>
      </rPr>
      <t xml:space="preserve"> социальной, транспортной инфраструктуры к нуждам инвалидов </t>
    </r>
  </si>
  <si>
    <t>200</t>
  </si>
  <si>
    <t>Проведение адаптационных мероприятий на предмет доступности инвалидов к объектам социальной инфраструктуры</t>
  </si>
  <si>
    <t>2016-2018 год</t>
  </si>
  <si>
    <t>В пределах выделенных  администраторам бюджетных программ денежных средств и привлеченных средств</t>
  </si>
  <si>
    <t>Выполнено. В  2017 году  адаптированно 11  объектов социальной, транспортной инфраструктуры к нуждам инвалидов: Государственные учреждения-5 объектов, Образования- 1 объект, Транспортного обслуживания - 1 объект, 4 объекта ( ГКП "Житикаракоммунэнерго", "Казактелеком", ПКСК "Жастар", Торговый дом «ЭДЕМ»).</t>
  </si>
  <si>
    <t xml:space="preserve">Дороги и транспорт
</t>
  </si>
  <si>
    <t>Цель 32: Улучшение связанности экономического пространства</t>
  </si>
  <si>
    <t>32.1</t>
  </si>
  <si>
    <t>Доля автомобильных дорог областного и районного значения, находящихся в хорошем и удовлетворительном состоянии</t>
  </si>
  <si>
    <t xml:space="preserve">ведомственная отчетность </t>
  </si>
  <si>
    <t>отдел ЖКХ, акимы города, СНП</t>
  </si>
  <si>
    <t xml:space="preserve">Выполнено. Увеличению показателя послужило выполнение в летний период работ по текущему и среднему ремонтам автомобильных дорог районного значения </t>
  </si>
  <si>
    <t>32.2</t>
  </si>
  <si>
    <t>Доля неохваченных пассажирским автотранспортным сообщением населенных пунктов</t>
  </si>
  <si>
    <t>отдел ЖКХ, акимы СНП</t>
  </si>
  <si>
    <t>Выпонено. По результатам проведенных конкурсов и заключенных договоров доля неохваченных пассажирским автотранспортным сообщением населенных пунктов составила 30 %</t>
  </si>
  <si>
    <t>201</t>
  </si>
  <si>
    <t>Ремонт (средний, текущий) автомобильных дорог  районного значения</t>
  </si>
  <si>
    <t>«подъезд к с.Дзержинское»</t>
  </si>
  <si>
    <t>Отдел ЖКХ</t>
  </si>
  <si>
    <t xml:space="preserve">Выполнено. Осуществлен текущий ремонт маршрутным способом участка дороги с 0 км по 35 км. Освоено 100%. </t>
  </si>
  <si>
    <t>«Житикара-Берсуат»</t>
  </si>
  <si>
    <t>Выполнено.За счет средств районного бюджета осуществлен текущий ремонт участка с 22 по 38 км дороги "Житикара-Берсуат". Освоение 100%.</t>
  </si>
  <si>
    <t>«подъезд к с.Шевченковка»</t>
  </si>
  <si>
    <t xml:space="preserve">Выполнено. Осуществлен средний ремонт участка дороги с 0 км по 7 км, текущий ремонт участка дороги с 10 по 26 км. Освоено 100%. </t>
  </si>
  <si>
    <t>«подъезд к с.Станционное»</t>
  </si>
  <si>
    <t xml:space="preserve">Выполнено. Осуществлен средний ремонт проезжей части дороги протяженностью 2 км, текущий ремонт обочин дороги. Освоено 100%. </t>
  </si>
  <si>
    <t>202</t>
  </si>
  <si>
    <t>Текущий ремонт (ямочный) улиц и проездов города</t>
  </si>
  <si>
    <t>Аким города Житикара</t>
  </si>
  <si>
    <t>Выполнено. Проведен текущий  ремонт (ямочный) улиц и проездов города  на площади 1885 кв.м., и использованно 60 тонн выравнивающего слоя из асфальтобетонной смеси.Освоено 100%.</t>
  </si>
  <si>
    <t>203</t>
  </si>
  <si>
    <t>Текущий ремонт внутриквартального проезда от улицы Ленина до детского сада «Теремок» в 4-ом микрорайоне</t>
  </si>
  <si>
    <t>Выполнено. Проведен текущий ремонт на участке  площадью 1020 кв.м. Освоено 100 %.</t>
  </si>
  <si>
    <t>204</t>
  </si>
  <si>
    <t>Текущий ремонт внутриквартального проезда от улицы Жибек-Жолы до детского сада «Балапан» в 5 «В» микрорайоне</t>
  </si>
  <si>
    <t>Выполнено. Проведен текущий ремонт на участке  площадью 1511,1 кв.м. Освоено 100 %.</t>
  </si>
  <si>
    <t>205</t>
  </si>
  <si>
    <t xml:space="preserve">Текущий ремонт внутриквартального проезда от улицы Алтынсарина до пересечения улицы Акслу – акын (средняя школа № 12)
</t>
  </si>
  <si>
    <t>Выполнено. Проведен текущий ремонт на участке  площадью 1724 кв.м. Освоено 100 %.</t>
  </si>
  <si>
    <t>206</t>
  </si>
  <si>
    <t>Средний ремонт участка автомобильной дороги по улице Ленина в границах от улицы Ищанова до улицы Уалиханова</t>
  </si>
  <si>
    <t>Выполнено. Проведен средний ремонт на участке площадью 0,358 км. Освоено 100 %.</t>
  </si>
  <si>
    <t>207</t>
  </si>
  <si>
    <t>Средний ремонт участка автомобильной дороги по улице Уалиханова в границах от улицы Жакыпова до улицы Жибек-Жолы</t>
  </si>
  <si>
    <t>Выполнено. Проведен средний ремонт на участке площадью  0,884  км. Освоено 100 %.</t>
  </si>
  <si>
    <t>208</t>
  </si>
  <si>
    <t>Средний ремонт участков автомобильной дороги в мкр. Айнабулак-центральная улица без въездов и поворот до подстанции</t>
  </si>
  <si>
    <t>Выполнено. Проведен средний ремонт на участке  площадью 0,864  км. Освоено 100 %.</t>
  </si>
  <si>
    <t>209</t>
  </si>
  <si>
    <t>Средний ремонт участка автомобильной дороги по улице Асымбаева в границах от парковки Мечети до пересечения с улицей Уалиханова</t>
  </si>
  <si>
    <t>Выполнено. Проведен средний ремонт на участке   площадью 0,664  км. Освоено 100 %.</t>
  </si>
  <si>
    <t>210</t>
  </si>
  <si>
    <t>Средний ремонт автомобильной дороги на северном въезде в город Житикара в границах от улицы Д. Асымбаева до поворота на с. Чайковское</t>
  </si>
  <si>
    <t>Выполнено. Проведен средний ремонт на участке площадью  0,818  км. Освоено 100 %.</t>
  </si>
  <si>
    <t>212</t>
  </si>
  <si>
    <t xml:space="preserve">Текущий ремонт внутрипоселковых дорог </t>
  </si>
  <si>
    <t>всего</t>
  </si>
  <si>
    <t>в том числе</t>
  </si>
  <si>
    <t>Тохтаровский  с/округ</t>
  </si>
  <si>
    <t>2017-2020</t>
  </si>
  <si>
    <t>аким СНП</t>
  </si>
  <si>
    <t>Выполнен. Проведен текущий ремонт  400 м дорог внутри поселка, ямы подсыпаны щебнем  и  профилированы дороги. Освоено 100%.</t>
  </si>
  <si>
    <t>село Пригородное</t>
  </si>
  <si>
    <t>Выполнено. Текущий ремонт дорог (подсыпка ям шлаком 212 кв.м.). Освоено 100%.</t>
  </si>
  <si>
    <t>село Ырсай</t>
  </si>
  <si>
    <t>Выполнено. Текущий ремонт 1,5 км внутрипоселковых дорог (подсыпка ям щебнем) за счет средств базового ТОО. Освоено 100%.</t>
  </si>
  <si>
    <t>село Степное</t>
  </si>
  <si>
    <t>Выполнено. Произведен текущий ямочный  ремонт дорог внутри поселка (посыпка щебнем 700 кв.м.). Освоено 100%.</t>
  </si>
  <si>
    <t>213</t>
  </si>
  <si>
    <t>Содержание  автомобильных дорог районного значения</t>
  </si>
  <si>
    <t xml:space="preserve">Выполнено. В период с апреля по октябрь 2017 года осуществлены работы по содержанию дорог районного значения. Освоено 100%. </t>
  </si>
  <si>
    <t>214</t>
  </si>
  <si>
    <t>Зимнее содержание  автомобильных дорог районного значения</t>
  </si>
  <si>
    <t xml:space="preserve">Выполнено. В период с января по март, и с ноября по декабрь 2017 года осуществлены работы по зимнему содержанию дорог районного значения. Освоено 100%. </t>
  </si>
  <si>
    <t>215</t>
  </si>
  <si>
    <t xml:space="preserve">Зимнее содержание улиц и проездов города </t>
  </si>
  <si>
    <t>аким города</t>
  </si>
  <si>
    <t>Выполнено.Проведена очистка проезжей части,  тратуаров, дворовых проездов внутри микрорайонов  от снега 2874,48 км/прохода.Рассыпано противогололедного материала 30 куб. Вывезено снежных завалов объемом 90 м/ч. Освоено 100 %.</t>
  </si>
  <si>
    <t>216</t>
  </si>
  <si>
    <t>Содержание  улиц в СНП, всего</t>
  </si>
  <si>
    <t>2016-2020 г.г.</t>
  </si>
  <si>
    <t>аким СНП, базовое ТОО</t>
  </si>
  <si>
    <t>Выполнено. Очистка дорог от снега за счет средств ТОО Шандыколь. Освоено 100%.</t>
  </si>
  <si>
    <t>Выполнено. Очистка дорог от снега за счет средств ТОО "Степное". Освоено 100%.</t>
  </si>
  <si>
    <t>село Тургеновка - ЦСО</t>
  </si>
  <si>
    <t>Выполнено. Очистка трассы  и дорог внутри села от снега за счет средств ТОО "Темп-2". Освоено 100%.</t>
  </si>
  <si>
    <t>село Кусакан</t>
  </si>
  <si>
    <t>село Хозрет</t>
  </si>
  <si>
    <t>село Тасыбай</t>
  </si>
  <si>
    <t>Выполнено. Очистка трассы и дорог внутри села от снега за счет КХ "Агатаев". Освоено 100%.</t>
  </si>
  <si>
    <t>село Муктиколь - ЦСО</t>
  </si>
  <si>
    <t>Выполнено. Очистка дорог от снега за счет средств  ТОО "Казавтодор". Освоено 100%.</t>
  </si>
  <si>
    <t>село Жалтырколь</t>
  </si>
  <si>
    <t>село Кондыбай</t>
  </si>
  <si>
    <t>село Тохтарово -  ЦСО</t>
  </si>
  <si>
    <t xml:space="preserve">Выполнено. Очистка дорог от снега за счет средств КХ "Дан", Освоено 100 %. </t>
  </si>
  <si>
    <t>село Львовка</t>
  </si>
  <si>
    <t>Выполнено. Очистка дорог от снега за счет средств ТОО "Львовский колос". Освоено 100 %.</t>
  </si>
  <si>
    <t>село Аккарга</t>
  </si>
  <si>
    <t>Выполнено. Произведена очистка дорог внутри сел за счет средств ТОО "АФ"Алаш" . Освоено 100 %.</t>
  </si>
  <si>
    <t>село Волгоградское</t>
  </si>
  <si>
    <t xml:space="preserve">Выполнено. Проведен ямочный ремонт  дорог внутри села в летний период, и очистка дорог от снега за счет средств ТОО  "Талап-Астык". Освоено 100%. </t>
  </si>
  <si>
    <t>село Забеловка</t>
  </si>
  <si>
    <t>Выполнено. Расчистка дорог от снега  за счет средств ТОО "Забеловка". Освоено 100%.</t>
  </si>
  <si>
    <t>Выполнено. Очистка внутрипоселковых дорог от снега  за счет  средств ТОО "ГраньК". Освоено 100%.</t>
  </si>
  <si>
    <t>Выполнено. Очистка дорог в зимний период за счет средств ИП "Мамедов". Освоено 100%.</t>
  </si>
  <si>
    <t>село Приречное</t>
  </si>
  <si>
    <t>Выполнено. Очистка дорог от снега в зимний период за счет средств ТОО "ПриречноеАгро". Освоено 100%.</t>
  </si>
  <si>
    <t>село Тимирязево</t>
  </si>
  <si>
    <t>Выполнено. Содержание и очистка улиц села от снега за счет средств  ТОО "Дала". Освоено 100%.</t>
  </si>
  <si>
    <t>село Чайковское</t>
  </si>
  <si>
    <t>Выполнено. Зимняя расчистка улиц села от снега за счет средств КХ "Шаденов А.С". Освоение 100%.</t>
  </si>
  <si>
    <t>село Шевченковка</t>
  </si>
  <si>
    <t>Выполнено. Очистка внутрипоселковых дорог от снега  за счет  средств ТОО "Агрофирма Турсын". Освоено 100%.</t>
  </si>
  <si>
    <t>Выполнено. Очистка дорог от снега за счет средств базового ТОО. Освоено 100%.</t>
  </si>
  <si>
    <t>217</t>
  </si>
  <si>
    <t xml:space="preserve">Организация пассажирских перевозок </t>
  </si>
  <si>
    <t xml:space="preserve"> -</t>
  </si>
  <si>
    <r>
      <rPr>
        <sz val="12"/>
        <color indexed="8"/>
        <rFont val="Times New Roman"/>
        <family val="1"/>
      </rPr>
      <t>Выполнено. В течение 2017 года осуществлено 2 конкурса по организации пассажирских перевозок, по результатам которых заключен один договор на обслуживание маршрута "г.Житикара-с.Пригородное"</t>
    </r>
  </si>
  <si>
    <t>Жилищно-коммунальное хозяйство</t>
  </si>
  <si>
    <t>Цель 33: Обеспечение надлежащего содержания и ремонта объектов кондоминиума, бесперебойного, гарантированного удовлетворения потребностей населения района в коммунальных услугах надлежащего качества.</t>
  </si>
  <si>
    <t>33.1</t>
  </si>
  <si>
    <t>Снижение доли объектов кондоминиума, требующих капитального ремонта</t>
  </si>
  <si>
    <t>Ведомственная отчетность КДСЖКХ МНЭ РК</t>
  </si>
  <si>
    <t>Выполнено. Проведен анализ по выявлению жилых многоквартирных домов города Житикары подлежащих капитальному ремонту.  В результате из 179 многоквартирных жилых домов требуют капитального ремонта 86 домов, что составляет 48 % от общего</t>
  </si>
  <si>
    <t>33.2</t>
  </si>
  <si>
    <t>Доступ в городах к централизованному:</t>
  </si>
  <si>
    <t>отдел ЖКХ, аким города</t>
  </si>
  <si>
    <t>водоснабжению</t>
  </si>
  <si>
    <t>Выполнено. Из 34812 человек обеспечены централизованным водоснабжением  29973 человек</t>
  </si>
  <si>
    <t>водоотведению</t>
  </si>
  <si>
    <t>Выполнено. Из 34812 человек обеспечены централизованным водоснабжением 28407 человек</t>
  </si>
  <si>
    <t>33.3</t>
  </si>
  <si>
    <t>Доступ сельских населенных пунктов  к централизованному:</t>
  </si>
  <si>
    <t>-</t>
  </si>
  <si>
    <t>218</t>
  </si>
  <si>
    <t>Текущий ремонт общего имущества объектов кондоминиума</t>
  </si>
  <si>
    <t>Отдел ЖКХ, ТОО "ЖитикараСервисЦентр"</t>
  </si>
  <si>
    <t>Выполнено. Проведен текущий ремонт кровель на 3-х объектакх кондоминиума: 2-19, 4-17, 7-5 за счет привлеченных  средств АО "Костанайские минералы". Освоено 100 %.</t>
  </si>
  <si>
    <t>219</t>
  </si>
  <si>
    <t>Реконструкция сетей водоснабжения села Приречное</t>
  </si>
  <si>
    <t xml:space="preserve"> Аким села, отдел ЖКХ, ТОО "Приречное-Агро"</t>
  </si>
  <si>
    <t>Выполнено. В рамках меморандума за счет средств ТОО "ПИП "Костанайводпроект" и ТОО "Комаровское горное предприятие" разработана  ПСД . Получение экспертизы намечено 01.02.2018 года. Освоено 100 %.</t>
  </si>
  <si>
    <t>220</t>
  </si>
  <si>
    <t>Строительство водовода и разводящих сетей в селе Ырсай</t>
  </si>
  <si>
    <t xml:space="preserve"> Аким села, отдел ЖКХ</t>
  </si>
  <si>
    <t>Выполнено. В рамках программы "Нурлы жол" построен магистральный  водовод и разводящие внутрипоселковые сети водоснабжения общей протяженностью 9,6 км. Объект принят в эксплуатацию 17 октября 2017 года. Освоено 100 %.</t>
  </si>
  <si>
    <t>221</t>
  </si>
  <si>
    <t xml:space="preserve">Текущий ремонту сетей водоснабжения села Пригородное (н.п. Сельхозтехника)
</t>
  </si>
  <si>
    <t xml:space="preserve"> Аким села</t>
  </si>
  <si>
    <t xml:space="preserve">Выполнено. В рамках меморандума за счет средств ТОО "Брендт" и ТОО "Комаровское горное предприятие" выполнен текущий ремонт сетей водоснабжения. Уложен пластиковый трубопровод Д 63 мм  протяженностью 3200 м . Установлены 5 новых колодцев, отремонтированы существующие колодцы. Освоено 100 %.
</t>
  </si>
  <si>
    <t>Текущий ремонту сетей водоснабжения села Аккарга</t>
  </si>
  <si>
    <t>Выполнено. В рамках меморандума за счет средств ТОО "Брендт" и ТОО "Комаровское горное предприятие"заменено 6 задвижек на резервуарах чистой воды, очищено  3 резервуара чистой воды по 250 м3, всего 750 м3. Отремонтировано соединение между резервуарами. Уложен пластиковый  магистральный трубопровод протяженностью 6880 м. Освоено 100 %.</t>
  </si>
  <si>
    <t>223</t>
  </si>
  <si>
    <t>Реконструкция сетей водоснабжения села Забеловка</t>
  </si>
  <si>
    <t>Выполнено. ПСД разработана, получено положительное заключение госээкспертизы № 130050/7 от 06.12.2017 г. Освоено 100 %.</t>
  </si>
  <si>
    <t>224</t>
  </si>
  <si>
    <t>Реконструкция водовода (Д 400 мм) в границах от ВОС-2  до ул.Уалиханова (ВК-14) по  ул. Жибек-Жолы, Чернаткина</t>
  </si>
  <si>
    <t>Отдел ЖКХ, ГКП "ЖКЭ"</t>
  </si>
  <si>
    <t>Выполнено. В рамках программы "Нурлы жол" реализован 2-х годичный проект по  реконструкции сетей водоснабжения общей протяженностью 42,5 км. Освоено 891 243,5 тыс.тенге, в том числе в 2017 году 672997,2 тыс.тенге. Объект принят в эксплуатацию 23 ноября 2017 года. Освоено 100 %.</t>
  </si>
  <si>
    <t>225</t>
  </si>
  <si>
    <t>Строительство сетей водоснабжения в 5а и 12 микрорайонах города Житикара</t>
  </si>
  <si>
    <t>Выполнено. В рамках программы "Нурлы жол" осуществлена реконструкция сетей водоснабжения общей протяженностью 10,05 км. Объект принят в эксплуатацию 23 ноября 2017 года.  Освоено 100 %.</t>
  </si>
  <si>
    <t>Цель 34: Модернизация и развитие коммунальных систем</t>
  </si>
  <si>
    <t>34.1</t>
  </si>
  <si>
    <t>Доля модернизированных сетей от общей протяженности:</t>
  </si>
  <si>
    <t>отделы ЖКХ, строительства</t>
  </si>
  <si>
    <t xml:space="preserve">теплоснабжение </t>
  </si>
  <si>
    <t>газоснабжение</t>
  </si>
  <si>
    <t>электроснабжение</t>
  </si>
  <si>
    <t>34.2</t>
  </si>
  <si>
    <t>Протяженность модернизированных сетей:</t>
  </si>
  <si>
    <t>Выполнено. В текущем году в рамках программы «Нурлы Жол» было реконструировно 0,812 км. сетей  и  в рамках инвестпрограмм ГКП «ЖКЭ» было отремонтировано 0,527 км сетей теплоснабжения  при плане 0,378 км.</t>
  </si>
  <si>
    <t xml:space="preserve">Не выполнено. В связи с истечением  срока действия  ПСД  на реализацию инвестиционного проекта. Строительство будет после проведения корректировки ПСД.                     В 2017 году за счет собственных средств построено 573 метра сетей газоснабжения. </t>
  </si>
  <si>
    <t>Выполнено. В текущем году в рамках инвестпрограмм ГКП «ЖКЭ» и ТОО «Житикаринский РЭС» было отремонтировано 33,53 км. электросетей 0,4-10 кВ</t>
  </si>
  <si>
    <t>226</t>
  </si>
  <si>
    <t>Реконструкция магистральной тепловой сети по ул. Ленина от ТК-17 до ТК-23, д.325 мм в г. Житикары, протяженностью 451,5</t>
  </si>
  <si>
    <t>Всего</t>
  </si>
  <si>
    <t>Выполнено.  В рамках программы "Нурлы жол" проведена реконструкция участка сети, протяженностью 360 п.м. Объект принят в эксплуатацию 18 августа 2017 года.  Освоено 100 %.</t>
  </si>
  <si>
    <t>227</t>
  </si>
  <si>
    <t>Реконструкция магистральной тепловой сети по ул.Уалиханова от ТК-10а до ТК-14, Д530 мм в г. Житикары, протяженность 360 м</t>
  </si>
  <si>
    <t>Выполнено.  В рамках программы "Нурлы жол" проведена реконструкция участка сети, протяженностью 360 п.м. Объект принят в эксплуатацию 21 августа 2017 года.  Освоено 100 %.</t>
  </si>
  <si>
    <t>228</t>
  </si>
  <si>
    <t>Разработка ПСД и реконструкция внутри микрорайонных кабельных линий КЛ-10кВ между ТП-10/0,4кВ  2,4,7 микрорайонов  г. Житикары, протяженностью 500 м</t>
  </si>
  <si>
    <t>2017- 2018 годы</t>
  </si>
  <si>
    <t>Выполнено. Рзаработана ПСД, получена экспертиза № СНКП-0252/17 от 11.12.2017 года. Освоено 100%.</t>
  </si>
  <si>
    <t>229</t>
  </si>
  <si>
    <t>Разработка ПСД и реконструкция внутри микрорайонных кабельных линий КЛ-10кВ между ТП-10/0,4кВ  5, 5в, 6 микрорайонов г. Житикары, протяженностью 700 м</t>
  </si>
  <si>
    <t>2017- 2019 годы</t>
  </si>
  <si>
    <t>Выполнено. Разработана ПСД,  получена экспертиза № СНКП-0251/17 от 11.12.2017 года . Освоено 100 %.</t>
  </si>
  <si>
    <t>Цель 35: Создание условий по сохранению и восстановлению экосистем района</t>
  </si>
  <si>
    <t>35.1</t>
  </si>
  <si>
    <t>Выбросы в атмосферу загрязняющих веществ, отходящих от стационарных источников</t>
  </si>
  <si>
    <t>тонн</t>
  </si>
  <si>
    <t>Гос.инспектор по охране окружающей среды</t>
  </si>
  <si>
    <t>35.2</t>
  </si>
  <si>
    <t>Охват населения района, города услугами по сбору и транспортировке  отходов</t>
  </si>
  <si>
    <t xml:space="preserve">ЖКХ, акимы города, СНП
</t>
  </si>
  <si>
    <t>35.3</t>
  </si>
  <si>
    <t>Доля утилизации твердых бытовых отходов к их образованию</t>
  </si>
  <si>
    <t>35.4</t>
  </si>
  <si>
    <t>Доля объектов размещения твердых бытовых отходов, соответствующих экологическим требованиям и санитарным правилам (от общего количества мест их размещения)</t>
  </si>
  <si>
    <t>35.5</t>
  </si>
  <si>
    <t>Озеленение населенных пунктов (саженцы)</t>
  </si>
  <si>
    <t>тыс.шт</t>
  </si>
  <si>
    <t xml:space="preserve">Исполнен.  Высажено 1690 саженцев. </t>
  </si>
  <si>
    <t>230</t>
  </si>
  <si>
    <t>Организация мероприятий по заключению договоров между населением и специализированной организацией, осуществляющей транспортировку и сбор ТБО</t>
  </si>
  <si>
    <t>акимы города, СНП</t>
  </si>
  <si>
    <r>
      <t xml:space="preserve"> Выполнено</t>
    </r>
    <r>
      <rPr>
        <b/>
        <sz val="12"/>
        <rFont val="Times New Roman"/>
        <family val="1"/>
      </rPr>
      <t>.</t>
    </r>
    <r>
      <rPr>
        <sz val="12"/>
        <rFont val="Times New Roman"/>
        <family val="1"/>
      </rPr>
      <t>С ТОО «Соцсервис» заключены 260 договоров с жителями малоэтажных застроек города на вывоз ТБО.  Совместно с участковыми МПС города с жителями проводилась разъяснительная беседа, об ответственности за загрязнение мест общего пользования, за выброс коммунальных отходов в неустановленных местах, предусмотренных статьей 434 Кодекса Республики Казахстан об административных правонарушениях.</t>
    </r>
  </si>
  <si>
    <t>231</t>
  </si>
  <si>
    <t>Проведение мероприятий по сортировке коммунальных отходов. Количество тонн подвергнутых/отправленных сортировке.</t>
  </si>
  <si>
    <t>2017-2020 гг</t>
  </si>
  <si>
    <t>отдел ЖКХ, собственники полигонов</t>
  </si>
  <si>
    <t>Выполнено. В 2017 году отправлено на переработку 342,66 тонн сырья. ТОО "Соцсервис" отсортировано и отправлено на переработку 400,798 тонн отходов от общей массы образованных отходов 15 454, 61 тонн или 2,59%.</t>
  </si>
  <si>
    <t>232</t>
  </si>
  <si>
    <t>Обеспечение санитарии населенного пункта</t>
  </si>
  <si>
    <t>моногород Житикара</t>
  </si>
  <si>
    <t>Аким города Житикары</t>
  </si>
  <si>
    <t>Выполнено.Проведена санитарная очистка улиц, парков и скверов города. Освоено 100 %.</t>
  </si>
  <si>
    <t>Выполнено. Очистка территории села от  мусора и навоза за счет средств базового ТОО. Освоно 100%.</t>
  </si>
  <si>
    <t>Выполнено. Вывоз твердых бытовых отходов за счет средств ИП "Пчелка". Освоено 100%.</t>
  </si>
  <si>
    <t>Выполнено. Очистка территории села от 1200 тонн мусора и навоза за счет средств базового ТОО.  Освоено 100%.</t>
  </si>
  <si>
    <t xml:space="preserve">Выполнено.  Вывоз мусора из  территории села  за счет средств ИП "Пчелка". Освоено 100 %. </t>
  </si>
  <si>
    <t>Выполнено. Очистка территрии села от мусора и навоза. Освоено 100%.</t>
  </si>
  <si>
    <t>Выполнено. Вывоз  мусора и  шлака  со школьной котельной за счет средств ТОО "Алаш". Освоено 100%.</t>
  </si>
  <si>
    <t>Выполнено. Вывоз мусора, навоза за счет  средств ТОО "Забеловка". Освоено 100%.</t>
  </si>
  <si>
    <r>
      <t xml:space="preserve">Выполнено. Ликвидирована 1 несанкционированная свалка. Очистка территории села от мусора. </t>
    </r>
    <r>
      <rPr>
        <sz val="12"/>
        <color indexed="10"/>
        <rFont val="Times New Roman"/>
        <family val="1"/>
      </rPr>
      <t xml:space="preserve"> </t>
    </r>
    <r>
      <rPr>
        <sz val="12"/>
        <rFont val="Times New Roman"/>
        <family val="1"/>
      </rPr>
      <t>Освоено 100%.</t>
    </r>
  </si>
  <si>
    <t>Выполнено. Рассчистка территории села (вывоз несанкционированных свалок, трех разрушенных зданий) за счет  средств ТОО "Жітіқара  Астык  Трейд", ТОО "АК МОЛ",  ТОО "Жітіқара-темір", ТОО "ЧП Булудов", ТОО "ГРАНЬ-К". Освоено 100%.</t>
  </si>
  <si>
    <t>Выполнено. Очистка территории от бытововго мусора и сорной растительности в куветах улиц и пустырях за счет средств ТОО "Приречное Агро". Освоено 100%</t>
  </si>
  <si>
    <t>Выполнено. Вывоз мусора со спортивного ядра  за счет ТОО "Дала". Освоено 100%.</t>
  </si>
  <si>
    <t>село Шевченовка</t>
  </si>
  <si>
    <t>Выполнено. Вывоз ТБО за счет средств населения. Освоено 100%.</t>
  </si>
  <si>
    <t>233</t>
  </si>
  <si>
    <t xml:space="preserve">Озеленение и благоустройство территории </t>
  </si>
  <si>
    <t>Выполнено.Произведена стрижка кустарников,посадка и уход за цветниками,рассада цветов ,уход за газонами ,уход за деревьями. Освоено 100 %.</t>
  </si>
  <si>
    <t xml:space="preserve">Выполнено. Высадка 280 саженцев (пирамидальный тополь, береза, сосна), цветов. Освоено 100%. </t>
  </si>
  <si>
    <t>Выполнено. Покраска металлической изгороди,  уличных лавок и урн. Приобретение и установка 20 декоративных светильников. Освоено 100%.</t>
  </si>
  <si>
    <t>Выполнено. Приобретение строительных материалов (для  побелки и покраски заборов, бордюр,памятников), 2 газонокосилок, бензопилы для обрезки деревьев. Освоено 100%.</t>
  </si>
  <si>
    <t>Выполнено. Высадка саженцев декоративных культур  (сирени, яблони, вишня) за счет привлеченных средств. Освоено 100%.</t>
  </si>
  <si>
    <r>
      <t xml:space="preserve">Выполнено.Установлено 5 уличных фонарей </t>
    </r>
    <r>
      <rPr>
        <sz val="12"/>
        <rFont val="Times New Roman"/>
        <family val="1"/>
      </rPr>
      <t xml:space="preserve"> Освоено 100%.</t>
    </r>
  </si>
  <si>
    <t>Выполнено. Произведена обрезка и поливка деревьев.  Проведен частичный ремонт футбольного поля, за счет средств ТОО "Алаш". Освоено 100%.</t>
  </si>
  <si>
    <t>Выполнено. Посажены саженцы и кустарники за счет привлеченных средств. Освоено 100%.</t>
  </si>
  <si>
    <t xml:space="preserve">Выполнено. Ремонт детской площадки "Умка"и хокейного корта за счет ТОО "БВР Строй" , строительство 150 м деревянной изгороди за счет ИП "Пашанов". Освоено 100%. </t>
  </si>
  <si>
    <t xml:space="preserve">Выполнено. Произведен ремонт 200 м. изгороди при въезде в село и  ремонт качели на детской площадке. Освоено 100%. </t>
  </si>
  <si>
    <t>Выполнено. Изготовление и установка 7 баннеров. Освоено 100%.</t>
  </si>
  <si>
    <t>Выполнено. Приобретение и установка 57 фонарей уличного освещения, приобретение 5 прожекторов и 13 светодиодных ламп. Освоено 100%.</t>
  </si>
  <si>
    <t>Выполнено. Высажено 40 саженцев за счет средств ТОО "Приречное Агро". Освоено 100%.</t>
  </si>
  <si>
    <t>Выполнено. Проведен ремонт памятника, побелка центральных улиц (заборы, бордюры, деревья), покраска металлических ограждений. Приобретение светодиодных фонарей уличного освещения в кол-ве 5 шт и и новогодних гирлянд. Освоено 100%.</t>
  </si>
  <si>
    <t>Выполнено. Высажено 20 саженцев за счет средст ТОО "Дала". Освоено 100%.</t>
  </si>
  <si>
    <r>
      <t>Выполнено. Приобретение и установка  2  фонарей  для уличного освещения ТОО ЭПК "Форфайт"</t>
    </r>
    <r>
      <rPr>
        <sz val="12"/>
        <color indexed="10"/>
        <rFont val="Times New Roman"/>
        <family val="1"/>
      </rPr>
      <t xml:space="preserve">. </t>
    </r>
    <r>
      <rPr>
        <sz val="12"/>
        <rFont val="Times New Roman"/>
        <family val="1"/>
      </rPr>
      <t>Освоено 100%.</t>
    </r>
  </si>
  <si>
    <r>
      <t>Выполнено. Приобретено  4 лампы  для уличного освещения ТОО ЭПК "Форфайт".  Освоено 100%.</t>
    </r>
    <r>
      <rPr>
        <sz val="12"/>
        <color indexed="10"/>
        <rFont val="Times New Roman"/>
        <family val="1"/>
      </rPr>
      <t xml:space="preserve"> </t>
    </r>
  </si>
  <si>
    <t>Выполнено. Высажено 150 саженцев деревьев и кустарников. Освоено 100%.</t>
  </si>
  <si>
    <t>Выполнено. Приобретена газонокосилка для уборки территории села. Освоено 100%.</t>
  </si>
  <si>
    <t xml:space="preserve">Выполнено. Высажены на территории школы 19 пиромидальных  тополей. Приобретение газонокосилки, реставрации стеллы при въезде (сварочные работы, покраска). Освоено 100%. </t>
  </si>
  <si>
    <t>Выполнено. Высажено 150 деревьев, поливка деревьев за привлеченных средств. Освоено 100%.</t>
  </si>
  <si>
    <r>
      <t xml:space="preserve">Выполнено. Приобретение и установка  6 фонарей уличного освещения ТОО ЭПК "Форфайт". </t>
    </r>
    <r>
      <rPr>
        <sz val="12"/>
        <color indexed="10"/>
        <rFont val="Times New Roman"/>
        <family val="1"/>
      </rPr>
      <t xml:space="preserve"> </t>
    </r>
    <r>
      <rPr>
        <sz val="12"/>
        <rFont val="Times New Roman"/>
        <family val="1"/>
      </rPr>
      <t>Освоено 100%.</t>
    </r>
  </si>
  <si>
    <t>234</t>
  </si>
  <si>
    <t xml:space="preserve">Работа по приведению полигонов твердых бытовых отходов в соответствие экологическим требованиям </t>
  </si>
  <si>
    <t xml:space="preserve">2016-2020 гг    </t>
  </si>
  <si>
    <t>аким города, акимы СНП, отдел ЖКХ</t>
  </si>
  <si>
    <t xml:space="preserve">Выполнено. С  собственниками  полигонов проводится работа  по приведению полигонов ТБО в соответствии  экологическим требованиям. Экологическим требованиям соответствуют 3 полигона из имеющихся 10.  </t>
  </si>
  <si>
    <t>Цель 36: Сохранение  и защита лесных ресурсов района</t>
  </si>
  <si>
    <t>36.1</t>
  </si>
  <si>
    <t>Площадь покрытых лесом угодий на территории государственного лесного фонда</t>
  </si>
  <si>
    <t>тыс. га</t>
  </si>
  <si>
    <t xml:space="preserve">Исполнен. Площадь покрытых лесом угодий государственного лесного фонда сохранена на уровне 1897 га, что соответствует предусмотренному плану.   </t>
  </si>
  <si>
    <t>36.2</t>
  </si>
  <si>
    <t>Средняя площадь одного лесного пожара на территории государственного лесного фонда</t>
  </si>
  <si>
    <t>Отчётность УПРиРП</t>
  </si>
  <si>
    <t>Исполнен. На территории района лесных пожаров не было.</t>
  </si>
  <si>
    <t>235</t>
  </si>
  <si>
    <t>Сохранение  и защита лесных ресурсов района</t>
  </si>
  <si>
    <t>Выполнено. Площади покрытых лесом угодий сохранены.</t>
  </si>
  <si>
    <t>Цель 37: Эффективное и рациональное использование земельных ресурсов района.</t>
  </si>
  <si>
    <t>37.1</t>
  </si>
  <si>
    <t>Увеличение доли вовлеченных в сельскохозяйственный оборот земель сельхоз назначения</t>
  </si>
  <si>
    <t>отдел земельных отношений, акимы СНП</t>
  </si>
  <si>
    <t>236</t>
  </si>
  <si>
    <t>Проведение конкурсов, аукционов по  предоставлению земельных участков в временное долгосрочное землепользование  для ведения сельскохозяйственного производства.</t>
  </si>
  <si>
    <t>отдел земельных отношений</t>
  </si>
  <si>
    <t xml:space="preserve">Не выполнено. В соответствии с приказом  Заместителя Премьер-Министра Республики Казахстан - Министра сельского хозяйства Республики Казахстан от 11 ноября 2016 года № 474,   
Правила  № 24-п  от 25 февраля 2005 года "Об утверждении Правил организации и проведения конкурсов при предоставлении земельных участков в аренду для ведения сельскохозяйственного производства" утратитили свою силу
</t>
  </si>
  <si>
    <t>237</t>
  </si>
  <si>
    <t>Проведение мероприятий по возврату неиспользуемых земельных участков сельскохозяйственного назначения  путем добровольного отказа и принудительного изъятия</t>
  </si>
  <si>
    <t xml:space="preserve">Выполнено. В результате добровольного отказа от земельных участков в государственный фонд было возвращено 22 земельных участка общей площадью 9553,1 га  </t>
  </si>
  <si>
    <t>238</t>
  </si>
  <si>
    <t>Перевод малопродуктивных сельскохозяйственных угодий в более ценные для дальнейшего вовлечения в сельскохозяйственный оборот</t>
  </si>
  <si>
    <t>Выполнено. Переведено 7983,0 га площадей сельскохозяйственных угодий из менее ценных угодий (пастбище) в более ценные (пашня)</t>
  </si>
  <si>
    <t>Цель 38: Повышение качества оказания государственных услуг населению</t>
  </si>
  <si>
    <t>38.1</t>
  </si>
  <si>
    <t>Повышения уровня удовлетворенности качеством оказания государственных услуг, оказываемых местными исполнительными органами</t>
  </si>
  <si>
    <t xml:space="preserve">
аппарат акима района 
</t>
  </si>
  <si>
    <t>Данный индикатор расчитывается по итогам года областным акиматом</t>
  </si>
  <si>
    <t>38.2</t>
  </si>
  <si>
    <t>Повышение доли пользователей государственных услуг, оказываемых через портал «электронное правительство»</t>
  </si>
  <si>
    <t>Исполнено. В 2017 году в электронном виде оказано 20 752 государственные услуги от общено плана 30080 услуг, доля услуг в электронном виде составило 69 %.</t>
  </si>
  <si>
    <t>38.3</t>
  </si>
  <si>
    <t>Повышение доли пользователей государственных услуг, оказываемых через «центры обслуживания населения»</t>
  </si>
  <si>
    <t>Частично исполнено. В 2017 году через Государственную корпорацию оказано 13 434 государственных услуг от общего плана 15 456 услуг, доля услуг через Госкорпорацию составило 87 %.</t>
  </si>
  <si>
    <t>38.4</t>
  </si>
  <si>
    <t>Снижение количества нарушений сроков оказания государственных услуг</t>
  </si>
  <si>
    <t>Исполнено. С нарушением установленных сроков оказана 1 государстенная услуга.</t>
  </si>
  <si>
    <t>38.5</t>
  </si>
  <si>
    <t>Снижение количества поступивших жалоб на качество оказания государственных услуг</t>
  </si>
  <si>
    <t>Исполнено. Жалобы не поступали.</t>
  </si>
  <si>
    <t>239</t>
  </si>
  <si>
    <t>Проведение внутреннего контроля за качеством оказания государственных услуг</t>
  </si>
  <si>
    <t>отчет</t>
  </si>
  <si>
    <t>Выполнено. Аппаратом акима района проведено 57 контрольных мероприятий, выявлено 11 нарушений. Наказано 3 специалиста.</t>
  </si>
  <si>
    <t>240</t>
  </si>
  <si>
    <t xml:space="preserve">Внедрение и сопровождение информационных систем, автоматизирующих государственные функции, в том числе система электронного документооборота </t>
  </si>
  <si>
    <t>информационная система</t>
  </si>
  <si>
    <t>аппарат акима района, местные исполнительные органы района</t>
  </si>
  <si>
    <t>Выполнено. ЕСЭДО внедрено в 3 отделах: образования, предпринимательства, экономики и бюджетного планирования. Освоено 100 %.</t>
  </si>
  <si>
    <t>241</t>
  </si>
  <si>
    <t>Внедрение и сопровождение информационных систем, автоматизирующих государственные услуги</t>
  </si>
  <si>
    <t xml:space="preserve">аппарат акима района, органы-услугодатели </t>
  </si>
  <si>
    <t>в пределах сумм, выделенных на содержание государственных учреждений</t>
  </si>
  <si>
    <t>242</t>
  </si>
  <si>
    <t xml:space="preserve">Организация и развитие Единой транспортной среды </t>
  </si>
  <si>
    <t>ЕТС МИО</t>
  </si>
  <si>
    <t>Выполнено. АО "KazSanNet" перевела государственные учреждения района(услугодателей) на бесправодной канал связи IP VPN. Наземный канал связи отключен. Данная работа проводилась за счет республиканского бюджета.</t>
  </si>
  <si>
    <t xml:space="preserve">Модернизация компьютерного и серверного оборудования, лицензионного программного обеспечения </t>
  </si>
  <si>
    <r>
      <t xml:space="preserve">Выполнено. </t>
    </r>
    <r>
      <rPr>
        <sz val="12"/>
        <rFont val="Times New Roman"/>
        <family val="1"/>
      </rPr>
      <t>В мае в аппарат акима района приобретено лицензионное программное обеспечение (Антивирус Nod 32) на сумму 40 тыс. тенге.</t>
    </r>
  </si>
  <si>
    <t xml:space="preserve">Сертификация и аттестация прикладного программного обеспечения, обрудования и серверных помещений местных исполнительных органов </t>
  </si>
  <si>
    <t xml:space="preserve">аппарат акима района, местные исполнительные органы района </t>
  </si>
  <si>
    <t>Выполнено. В октябре  проведено специальное исследование средств вычислительной техники на побочные электромагнитые излучения и наводки по обработке документов содержащие секретные и совершенно секретные сведения.</t>
  </si>
  <si>
    <t>Модернизация и сопровождение официального интернет-ресурса акимата района</t>
  </si>
  <si>
    <t>интернет-ресурс</t>
  </si>
  <si>
    <t>Выполнено. Акиматом области проведена модернизация официального интернет-ресурса акимата района, за счет областного бюджета, так как официальные интернет-ресурсы акиматов городов и районов находятся на единой платформе 1С-Битрикс. Затрачено на модернизацию и сопровождение официального интернет-ресурса акимата района 37,5 тыс. тенге. Освоеное 100%.</t>
  </si>
  <si>
    <t>Капитальный ремонт затворов плотин Нижне-Шортандинского и Верхне-Шортандинского водохранилищ</t>
  </si>
  <si>
    <t>информация акиму района, УМП</t>
  </si>
  <si>
    <t>аппарт акима района, отдел ЖКХ</t>
  </si>
  <si>
    <t>Исполнен. Инвестиции в основной капитал  составили  7485 млн. тенге с ростом на 27,4% к 2016 году. Инвестиции  на душу населения составили 152,37 тыс. тенге  с ростом на 46,8%. Темп роста  инвестиций на душу населения  составил  146,8%.</t>
  </si>
  <si>
    <t>Исполнен. Внешние инвестиции в основнй капитал  возросли  в 2,4 раза к 2016 году, составив 3116,9 млн. тенге,  или 41,6% от общего объёма инвестиций (7485 млн. тенге)</t>
  </si>
  <si>
    <t>Исполнен. Инвестиции в основной капитал несырьевого сектора (за исключением инвестиций из государственного бюджета)  составили 684,5 млн. тенге с ростом на 8%  к 2016 году</t>
  </si>
  <si>
    <t xml:space="preserve">Выполнено. Ежемесячно проводится анализ инвестиций в основной капитал с определением  прогнозных объёмов на предстоящий месяц. </t>
  </si>
  <si>
    <t xml:space="preserve">Исполнено. Библиотечные организации посетило 8130 чел., что составило 165,5 чел. на 1000 человек (среднегодовая численность населения 49124 чел.)
</t>
  </si>
  <si>
    <t>Выполнено. Проведены рейдовые мероприятия по выявлению несовершеннолетних в развлекательных заведениях в ночное время (ст. 132 КРКоАП) - выялено 3 факта</t>
  </si>
  <si>
    <t xml:space="preserve">Исполнен. Из 62 зарегистрированных  наркопреступлений, преступлений связанных  со  сбытом наркотических и психотропных веществ не выявлено.                                </t>
  </si>
  <si>
    <t>Неисполнен. Выбросы в атмосферу вредных веществ составили в 2016 г - 5192,3 тонн, что составило 145,3 % от факта 2015 года (3573,4 тонн).  Статданные за 2016 г (июль 2017 г)</t>
  </si>
  <si>
    <t>Направление 4: Инфраструктура</t>
  </si>
  <si>
    <t>Направление 5: Экология и земельные ресурсы</t>
  </si>
  <si>
    <t>Направление 2: Социальная сфера</t>
  </si>
  <si>
    <t>Направление 3:  Общественная безопасность и правопорядок</t>
  </si>
  <si>
    <t>Раздел 2. Анализ межведомственного взаимодействия</t>
  </si>
  <si>
    <t>Наименование целевого индикатора</t>
  </si>
  <si>
    <t>Орган-соисполнитель</t>
  </si>
  <si>
    <t xml:space="preserve">Анализ  взаимодействия </t>
  </si>
  <si>
    <t>Отдел предпринимательства, предприятия района</t>
  </si>
  <si>
    <t xml:space="preserve">отдел культуры и развития языков, взрослое население </t>
  </si>
  <si>
    <t xml:space="preserve"> АО "Казахтелеком"</t>
  </si>
  <si>
    <t>Раздел 3. Анализ внешнего воздействия</t>
  </si>
  <si>
    <t>Факторы внешнего воздействия и их влияние на достижение целевых индикаторов</t>
  </si>
  <si>
    <t>Принятые меры</t>
  </si>
  <si>
    <t>Раздел 4. Освоение финансовых средств</t>
  </si>
  <si>
    <t xml:space="preserve">План, </t>
  </si>
  <si>
    <t xml:space="preserve">Факт, </t>
  </si>
  <si>
    <t>% исполнения</t>
  </si>
  <si>
    <t xml:space="preserve">Причины неиспользования </t>
  </si>
  <si>
    <t>республиканский бюджет</t>
  </si>
  <si>
    <t>областной бюджет</t>
  </si>
  <si>
    <t>ИТОГО:</t>
  </si>
  <si>
    <t>Освоено 100%</t>
  </si>
  <si>
    <t>Неосвоено 12,4 тыс. тенге, по причине увольнения 1 участника из числа безработных, направленного на социальные рабочие места.</t>
  </si>
  <si>
    <t xml:space="preserve">Выполнено. 200 человек из числа безработных направлены на профподготовку и переподготовку. Освоено 99,8 %, не освоено 51,2 тыс.тн. по причине отчисления 2  участников программы до завершения обучения (1 - всвязи с трудоустройством; 1 - в связи со смертью)                                    </t>
  </si>
  <si>
    <t>Неосвоено 902,1 тыс. тенге, в том числе  718,9 тыс. тенге  - экономия по госзакупкам  при проведении работ по адаптации д/с "Балапан"; 79,1 тыс. тенге - экономия по госзакупкам при закупе книг районными библиотеками;  51,2 тыс. тенге - отчисление участников направленных на профподготовку до завершения обучения (1 - всвязи с трудоустройством; 1 - в связи со смертью); 47,1 тыс. тенге - гос. детское пособие, в связи с увеличением доходов населения; 5,8 тыс. тенге - связано с  изменением графика предосталения услуг индивидуального помощника, по  причине  нахождения инвалида  1-ой   первой группы на санаторно - курортном лечении .</t>
  </si>
  <si>
    <t>Неосвоено 500 тыс. тенге, в связи с ограниченным периодом времени на проведение конкурсных процедур.</t>
  </si>
  <si>
    <t>Освоено 99,96%</t>
  </si>
  <si>
    <t>Отдел сельского хозяйства</t>
  </si>
  <si>
    <t>Отдел сельского хозяйства, акимы СНП</t>
  </si>
  <si>
    <t>Градообразующим предприятием АО "Костанайские минералы" произведено асбеста 3-6 групп 192,8 тыс. тонн, с увеличением на 13,4% к уровню 2016 года (170 тыс. тонн). Асбест 7 группы не производился в связи с отсутствием заявок на мировом рынке.</t>
  </si>
  <si>
    <t>Произведено продукции животноводства на 2,8 млрд. тенге. Плановый показатель за 11 месяцев исполнялся регулярно.  В декабре 2016 года крупная реализация мяса была проведена кооперативом "Житикара сут", который в 2017 году прекратил свою хозяйственную деятельность.</t>
  </si>
  <si>
    <t>Породным преобразованием охвачено  245 голов МРС (КХ "Султан")  или 2,6 %  от  поголовья МРС района (9533 голов).  СХТП не участвовали в отраслевой программе "Алтын асык", из-за приостановления Программы, приобретение племенных баранчиков не было. Показатель остался на прошлогоднем уровне.</t>
  </si>
  <si>
    <t>Отраслевая программа "Алтын Асык"  связи с приостановлением отраслевой программы</t>
  </si>
  <si>
    <t>Инвестиции в основной капитал  составили  7485 млн. тенге с ростом на 27,4% к 2016 году. Инвестиции в основной капитал  производства продуктов питания вложены не были.</t>
  </si>
  <si>
    <r>
      <t xml:space="preserve">Выполнено. В районе реализовано 5 бюджетных инвестиционных проектов за счет кредитования по Программе "Нурлы жол".                                                                  </t>
    </r>
  </si>
  <si>
    <t>Отдел сельского хозяйства, СХТП</t>
  </si>
  <si>
    <t xml:space="preserve">Фактически составил 11,1% при плане 19% (статданные за 2016 год). Инновационную  активность проявили 5 предприятий  из 45 действующих. Для увеличения инновационной активности в регионе  проводилсь семинары для потенциально-активных предприятий. </t>
  </si>
  <si>
    <t xml:space="preserve">Фактически составил 17,3 млн. тенге при плане 500 млн. тенге (статданные за 2016 г). В целях увеличения объемов инновационной продукции в конце 2016 года освоены новые производства асфальтобетона, полимер-песчаных изделий, производство сухих строительных смесей, топливных гранул-пеллет. В 2017 году цехом по производству сухих строительных смесей продукция не производилась в связи с пересмотром графика и технологии производства. Топливные гранулы-пиллеты не производились, так как ведется наладка производства и определяется целесообразность дальнейшей реализации выпускаемого продукта. </t>
  </si>
  <si>
    <t>Фактически 95,2% при плане 103%. Представлено 3600 койко-суток (статданные за 9 мес. 2017г). Снижение связано со сдачей жилых квартир в аренду (посуточно, по часам).</t>
  </si>
  <si>
    <t xml:space="preserve">Фактически 9,5% при плане 13%. Неисполнение планового показателя связано  с оттоком населения.                                      </t>
  </si>
  <si>
    <t>Фактически 82,4% при плане 65%.  Согласно  Инструкции Генпрокуратуры, лица ранее совершившие уголовные правонарушения, учитываются в независимости от погашения или снятия судимости. В целях недопущения роста преступлений  проводятся совместные со службой пробации проверка подучетных лиц по месту жительства, отработка их на причастность к другим преступлениям и  правонарушениям.</t>
  </si>
  <si>
    <t xml:space="preserve">Фактически 15,8% при плане 6,5%. В  дорожно-транспортных происшествиях пострадало 32 человека и 6 погибших. В целях предупреждения и профилактики ДТП  проводятся оперативно-профилактические мероприятия "Автобус, "Безопасная дорога","Пьяный водитель -преступник", "Внимание-дети", "Нелегальный перевозчик". </t>
  </si>
  <si>
    <t>Неисполнено. Количество абонентов телефонной связи составило 12 464 человека, плотность фиксированных линий телефонной связи на 100 жителей составил 25,37% (численность населения 49124 чел). Данный показатель частично исполнен, так как происходит отток абонентов от услуги телефонной связи из-за конкуретной среды (сотовые операторы связи).</t>
  </si>
  <si>
    <t>Фактически 25,4% при плане 30,5%. Неисполнение связано с оттоком населения, увеличением количество пользователей сотовых интернет сетей, также с финансовой несостоятельностью малообеспеченных слоев населения.</t>
  </si>
  <si>
    <t>Аппарат акима района, отдел образования, районный филиал партии «Нұр Отан», ОФ «Несібе»  и Госкорпорация</t>
  </si>
  <si>
    <t>Фактически 68,1% при плане 72%. Проводилась широкая разъяснительная работа о возможностях электронных услуг и их удобстве, обучающие семинары среди населения навыкам использования веб-портала «электронного правительства», повышения компьютерной грамотности, организованы 23 уголка самообслуживания, имеющих доступ к порталу «электронного правительства».</t>
  </si>
  <si>
    <t xml:space="preserve">Фактически 1,2 тыс. кв. м при плане 3,2 тыс. кв. м. План неисполнен из-за невыделения земельных участков под строительство жилья ввиду  отсутствия инженерных коммуникаций в микрорайонах  № 8 и № 9 города Житикары. За счет средств районного бюджета в сумме 11,8 млн. тенге разработаны ПСД и получены положительные заключения комплексной вневедомственной экспертизы сетей водоснабжения и водоотведения  и сети электроснабжения к малоэтажной застройке микрорайонов 8 и 9 г.Житикара.                          </t>
  </si>
  <si>
    <t>газоснабжения</t>
  </si>
  <si>
    <t xml:space="preserve">Фактически 0,42% при плане 15%. Построено 573 метра за счет средств населения, при протяженности 137,698 км, что составляет 0,42%. Необходима корректировка ПСД в  связи с истечением  срока действия.  </t>
  </si>
  <si>
    <t xml:space="preserve">Фактически 0,573 км при плане 31,5 км. Построено 573 метра за счет средств населения, при протяженности 137,698 км, что составляет 0,42%. Необходима корректировка ПСД в  связи с истечением  срока действия.  </t>
  </si>
  <si>
    <t xml:space="preserve">Фактически 5192,3 тонн при плане 3180 тонн. Выбросы в атмосферу вредных веществ составили в 2016 г - 5192,3 тонн или 145,3 % от факта 2015 года (3573,4тонн).  </t>
  </si>
  <si>
    <t>Исполнен. Из 48809 человек услугами по сбору и транспортировке отходов охвачено 48549 человек или 99,5%.</t>
  </si>
  <si>
    <t>Неисполнен. Из общего объема в 15474,8 тонн отходов утилизировано 400,798 тонн, что составляет 2,59%</t>
  </si>
  <si>
    <t>Исполнен. Из 10 полигонов твердых бытовых отходов соответствуюют экологическим требованиям и санитарным правилам 3 полигона или 30%</t>
  </si>
  <si>
    <t>Фактически 2,6%  при плане 7,3%. Из общего объема в 15474,8 тонн отходов утилизировано 400,798 тонн.</t>
  </si>
  <si>
    <t>91</t>
  </si>
  <si>
    <t>146</t>
  </si>
  <si>
    <t>189</t>
  </si>
  <si>
    <t>195</t>
  </si>
  <si>
    <t>197</t>
  </si>
  <si>
    <t>211</t>
  </si>
  <si>
    <t>222</t>
  </si>
  <si>
    <t xml:space="preserve">Исполнено.  Модернизировано 1,339 км  (в двухтрубном исчислении),  при  общей протяженности теплосетей 78,490  км  (в двухтрубном исчислении)  что составляет 1,7% </t>
  </si>
  <si>
    <t xml:space="preserve">Не исполнено. Построено 573 метра за счет средств населения, при протяженности 137,698 км, что составляет 0,42%. В связи с истечением  срока действия  ПСД  на реализацию инвестиционного проекта. Строительство будет после проведения корректировки ПСД. </t>
  </si>
  <si>
    <t xml:space="preserve">Исполнено. Модернизировано 33,53 км при протяженности 637,918 км , что составляет 5,26 %.   </t>
  </si>
  <si>
    <r>
      <t xml:space="preserve"> </t>
    </r>
    <r>
      <rPr>
        <sz val="12"/>
        <rFont val="Times New Roman"/>
        <family val="1"/>
      </rPr>
      <t xml:space="preserve">На реализацию проекта  направлено 71% собственных средств предприятия. Создано 15 рабочих мест. Подведена железная дорога, протяженностью 1 км 620 м,  заливка фундамента под зернохранилище,   подведены сети газо- , электоснабжения, проводятся внутренние отделочные работы административного здания,  закончено строительство первого ангара, произведена разбивка второго ангара.  Получен акт ввода в эксплуатацию участка железнодорожного пути (1000м).  Идет подготовка документов с АО «НК» КазахстанТемирЖолы» для согласования участка железнодорожного пути (620м).                                                          
    </t>
    </r>
    <r>
      <rPr>
        <sz val="12"/>
        <color indexed="10"/>
        <rFont val="Times New Roman"/>
        <family val="1"/>
      </rPr>
      <t xml:space="preserve">
</t>
    </r>
  </si>
  <si>
    <t>Неисполнен.                                                             Продукция обрабатывающей промышленности составила 7564,6 млн. тенге или 17,5 % от общего  объема  промышленной продукции, к уровню 2016 года увеличение на 5,8%.</t>
  </si>
  <si>
    <t xml:space="preserve">Исполнено.                                                                Продукция обрабатывающей промышленности составила 7564,6 млн. тенге или 105,8%.  </t>
  </si>
  <si>
    <t xml:space="preserve">Выполнено. Согласно  плана  курсы повышения квалификации прошли 11 педагогов детских садов и мини-центров и 2 педагога  классов предшкольной подготовки.  </t>
  </si>
  <si>
    <r>
      <t xml:space="preserve">Выполнено.Работу по  реконструкци проводит  </t>
    </r>
    <r>
      <rPr>
        <sz val="12"/>
        <color indexed="8"/>
        <rFont val="Times New Roman"/>
        <family val="1"/>
      </rPr>
      <t xml:space="preserve">АО "Костанайские минералы". </t>
    </r>
    <r>
      <rPr>
        <sz val="12"/>
        <rFont val="Times New Roman"/>
        <family val="1"/>
      </rPr>
      <t>Открытие ясли-сада планируется в 2 квартале 2018 года.</t>
    </r>
  </si>
  <si>
    <t xml:space="preserve">Выполнено. Проведено 12 культурно-массовых мерроприятий. Освоено 100%. </t>
  </si>
  <si>
    <t>Исполнено.  Доля пользователей Интернет составила 83,8 % (статданные за 2 квартал 2016 год). Статистические данные за 2017 год будут опубликованы в марте 2018 года.</t>
  </si>
  <si>
    <t>Частично исполнено.  Уровень цифровой грамотности составил 68,1 % (статданные за 2 квартал 2016 года). Статистические данные за 2017 год будут опубликованы в марте 2018 года.</t>
  </si>
  <si>
    <t>Выполнено. Из 18 сельских населенных пунктов 14 обеспечены централизованным водоснабжением</t>
  </si>
  <si>
    <t xml:space="preserve">Фактически составил 17,5% при плане 32%. Доля продукции обрабатывающей промышленности снижена из-за уменьшения объемов  продукции. </t>
  </si>
  <si>
    <r>
      <t>Не выполнено.</t>
    </r>
    <r>
      <rPr>
        <sz val="12"/>
        <color indexed="10"/>
        <rFont val="Times New Roman"/>
        <family val="1"/>
      </rPr>
      <t xml:space="preserve"> </t>
    </r>
    <r>
      <rPr>
        <sz val="12"/>
        <rFont val="Times New Roman"/>
        <family val="1"/>
      </rPr>
      <t>По данному мероприятию нашему району план не доводился. Работа не проводилась.</t>
    </r>
  </si>
  <si>
    <t>Не выполнено. Заявок по строительству и модернизации производственной (индустриальной) инфраструктуры, необходимой для реализации проектов предпринимателей не поступало.</t>
  </si>
  <si>
    <t>Выполнено. Капитальный ремонт кровли учебного корпуса КГКП «Житикаринский политехнический колледж» 
проведен с 26.06.2017 по 25.10.2017 года.</t>
  </si>
  <si>
    <r>
      <t>Выполнено. Степные пожары на территории района в 2017 году не зафиксированы.</t>
    </r>
    <r>
      <rPr>
        <b/>
        <sz val="12"/>
        <color indexed="10"/>
        <rFont val="Times New Roman"/>
        <family val="1"/>
      </rPr>
      <t xml:space="preserve">  </t>
    </r>
    <r>
      <rPr>
        <sz val="12"/>
        <rFont val="Times New Roman"/>
        <family val="1"/>
      </rPr>
      <t>Мероприятия по профилактике пожаров: регулярно проводятся рейды, о необходимости соблюдения правил пожарной безопасности, раздаются листовки с инструкциями и контактными данными служб спасения, во всех селах и с/о созданы добровольные противопожарные формирования из числа местных жителей и сотрудников акимата, созданы договора-намерения на предоставление инженерной техники и ГСМ с местными сельхоз-товаропроизводителями  для привлечения в случае возникновения чрезвычайных ситуаций в пожароопасный период.</t>
    </r>
  </si>
  <si>
    <t>Выполнено. Получено заключение комплексной вневедомственой экспертизы от 17.02.2017 года № 12-0106/17. Возращено в ОБ в 2018 году 500 тыс. тенге.</t>
  </si>
  <si>
    <t>Выполнено. Аппаратом акима района совместно с отделом образования, районным филиалом партии «Нұр Отан», ОФ «Несібе»  и Госкорпорацией проводилась широкая разъяснительная работа о возможностях электронных услуг и их удобстве, проведены обучающие семинары среди населения навыкам использования веб-портала «электронного правительства», повышения компьютерной грамотности</t>
  </si>
  <si>
    <t>Выполнено. В госучреждениях района (услугодателях) внедрены все необходимые информационные системы для оказания государственных услуг.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</si>
</sst>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_-;\-* #,##0.00_-;_-* &quot;-&quot;??_-;_-@_-"/>
    <numFmt numFmtId="166" formatCode="_-* #,##0.0_-;\-* #,##0.0_-;_-* &quot;-&quot;??_-;_-@_-"/>
    <numFmt numFmtId="167" formatCode="_-* #,##0_-;\-* #,##0_-;_-* &quot;-&quot;??_-;_-@_-"/>
    <numFmt numFmtId="168" formatCode="#,##0.0"/>
    <numFmt numFmtId="169" formatCode="d/m;@"/>
    <numFmt numFmtId="170" formatCode="_-* #,##0.0_р_._-;\-* #,##0.0_р_._-;_-* &quot;-&quot;??_р_._-;_-@_-"/>
    <numFmt numFmtId="171" formatCode="_-* #,##0.0_р_._-;\-* #,##0.0_р_._-;_-* &quot;-&quot;?_р_._-;_-@_-"/>
    <numFmt numFmtId="172" formatCode="0.000"/>
    <numFmt numFmtId="173" formatCode="#,##0.000"/>
    <numFmt numFmtId="174" formatCode="_-* #,##0.0_р_._-;\-* #,##0.0_р_._-;_-* &quot;-&quot;???_р_._-;_-@_-"/>
    <numFmt numFmtId="175" formatCode="0.00;[Red]0.00"/>
    <numFmt numFmtId="176" formatCode="#,##0.0_ ;\-#,##0.0\ "/>
    <numFmt numFmtId="177" formatCode="#,##0_ ;\-#,##0\ "/>
    <numFmt numFmtId="178" formatCode="_-* #,##0.00_р_._-;\-* #,##0.00_р_._-;_-* &quot;-&quot;?_р_._-;_-@_-"/>
  </numFmts>
  <fonts count="81">
    <font>
      <sz val="11"/>
      <color theme="1"/>
      <name val="Calibri"/>
      <family val="2"/>
    </font>
    <font>
      <sz val="11"/>
      <color indexed="8"/>
      <name val="Calibri"/>
      <family val="2"/>
    </font>
    <font>
      <sz val="14"/>
      <name val="Times New Roman"/>
      <family val="1"/>
    </font>
    <font>
      <b/>
      <sz val="16"/>
      <name val="Times New Roman"/>
      <family val="1"/>
    </font>
    <font>
      <sz val="14"/>
      <name val="Calibri"/>
      <family val="2"/>
    </font>
    <font>
      <b/>
      <sz val="10"/>
      <name val="Times New Roman"/>
      <family val="1"/>
    </font>
    <font>
      <sz val="11"/>
      <name val="Calibri"/>
      <family val="2"/>
    </font>
    <font>
      <b/>
      <sz val="12"/>
      <name val="Times New Roman"/>
      <family val="1"/>
    </font>
    <font>
      <b/>
      <sz val="11"/>
      <name val="Times New Roman"/>
      <family val="1"/>
    </font>
    <font>
      <b/>
      <sz val="12"/>
      <color indexed="8"/>
      <name val="Calibri"/>
      <family val="2"/>
    </font>
    <font>
      <sz val="10"/>
      <name val="Times New Roman"/>
      <family val="1"/>
    </font>
    <font>
      <b/>
      <sz val="12"/>
      <color indexed="10"/>
      <name val="Times New Roman"/>
      <family val="1"/>
    </font>
    <font>
      <sz val="12"/>
      <name val="Times New Roman"/>
      <family val="1"/>
    </font>
    <font>
      <sz val="12"/>
      <color indexed="8"/>
      <name val="Calibri"/>
      <family val="2"/>
    </font>
    <font>
      <b/>
      <sz val="14"/>
      <name val="Times New Roman"/>
      <family val="1"/>
    </font>
    <font>
      <b/>
      <i/>
      <sz val="14"/>
      <name val="Times New Roman"/>
      <family val="1"/>
    </font>
    <font>
      <sz val="12"/>
      <color indexed="10"/>
      <name val="Times New Roman"/>
      <family val="1"/>
    </font>
    <font>
      <sz val="10"/>
      <name val="Helv"/>
      <family val="0"/>
    </font>
    <font>
      <sz val="12"/>
      <name val="Calibri"/>
      <family val="2"/>
    </font>
    <font>
      <sz val="12"/>
      <color indexed="8"/>
      <name val="Times New Roman"/>
      <family val="1"/>
    </font>
    <font>
      <u val="single"/>
      <sz val="12"/>
      <color indexed="8"/>
      <name val="Times New Roman"/>
      <family val="1"/>
    </font>
    <font>
      <sz val="11"/>
      <name val="Times New Roman"/>
      <family val="1"/>
    </font>
    <font>
      <b/>
      <sz val="8"/>
      <name val="Times New Roman"/>
      <family val="1"/>
    </font>
    <font>
      <b/>
      <sz val="12"/>
      <color indexed="8"/>
      <name val="Times New Roman"/>
      <family val="1"/>
    </font>
    <font>
      <sz val="14"/>
      <color indexed="8"/>
      <name val="Times New Roman"/>
      <family val="1"/>
    </font>
    <font>
      <i/>
      <sz val="12"/>
      <color indexed="10"/>
      <name val="Times New Roman"/>
      <family val="1"/>
    </font>
    <font>
      <sz val="10"/>
      <name val="Arial Cyr"/>
      <family val="0"/>
    </font>
    <font>
      <sz val="11"/>
      <color indexed="8"/>
      <name val="Times New Roman"/>
      <family val="1"/>
    </font>
    <font>
      <sz val="11"/>
      <color indexed="10"/>
      <name val="Times New Roman"/>
      <family val="1"/>
    </font>
    <font>
      <sz val="16"/>
      <name val="Times New Roman"/>
      <family val="1"/>
    </font>
    <font>
      <sz val="8"/>
      <name val="Times New Roman"/>
      <family val="1"/>
    </font>
    <font>
      <i/>
      <sz val="12"/>
      <name val="Times New Roman"/>
      <family val="1"/>
    </font>
    <font>
      <sz val="8"/>
      <color indexed="8"/>
      <name val="Times New Roman"/>
      <family val="1"/>
    </font>
    <font>
      <sz val="14"/>
      <color indexed="8"/>
      <name val="Calibri"/>
      <family val="2"/>
    </font>
    <font>
      <b/>
      <sz val="9"/>
      <name val="Tahoma"/>
      <family val="2"/>
    </font>
    <font>
      <sz val="9"/>
      <name val="Tahoma"/>
      <family val="2"/>
    </font>
    <font>
      <b/>
      <sz val="14"/>
      <color indexed="8"/>
      <name val="Times New Roman"/>
      <family val="1"/>
    </font>
    <font>
      <sz val="14"/>
      <name val="Arial Cyr"/>
      <family val="0"/>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4"/>
      <color rgb="FF000000"/>
      <name val="Times New Roman"/>
      <family val="1"/>
    </font>
    <font>
      <sz val="12"/>
      <color rgb="FFFF0000"/>
      <name val="Times New Roman"/>
      <family val="1"/>
    </font>
    <font>
      <sz val="14"/>
      <color theme="1"/>
      <name val="Calibri"/>
      <family val="2"/>
    </font>
    <font>
      <sz val="12"/>
      <color theme="1"/>
      <name val="Calibri"/>
      <family val="2"/>
    </font>
    <font>
      <sz val="12"/>
      <color theme="1"/>
      <name val="Times New Roman"/>
      <family val="1"/>
    </font>
    <font>
      <sz val="12"/>
      <color rgb="FF444444"/>
      <name val="Times New Roman"/>
      <family val="1"/>
    </font>
    <font>
      <b/>
      <sz val="14"/>
      <color rgb="FF000000"/>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17" fillId="0" borderId="0">
      <alignment/>
      <protection/>
    </xf>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pplyFont="0" applyFill="0" applyBorder="0" applyAlignment="0" applyProtection="0"/>
    <xf numFmtId="0" fontId="71" fillId="32" borderId="0" applyNumberFormat="0" applyBorder="0" applyAlignment="0" applyProtection="0"/>
  </cellStyleXfs>
  <cellXfs count="630">
    <xf numFmtId="0" fontId="0" fillId="0" borderId="0" xfId="0" applyFont="1" applyAlignment="1">
      <alignment/>
    </xf>
    <xf numFmtId="0" fontId="1" fillId="0" borderId="0" xfId="53" applyFill="1">
      <alignment/>
      <protection/>
    </xf>
    <xf numFmtId="0" fontId="7" fillId="0" borderId="10" xfId="62" applyFont="1" applyFill="1" applyBorder="1" applyAlignment="1">
      <alignment horizontal="center" vertical="top" wrapText="1"/>
      <protection/>
    </xf>
    <xf numFmtId="0" fontId="12" fillId="0" borderId="10" xfId="53" applyFont="1" applyFill="1" applyBorder="1" applyAlignment="1">
      <alignment vertical="top" wrapText="1"/>
      <protection/>
    </xf>
    <xf numFmtId="0" fontId="12" fillId="0" borderId="10" xfId="62" applyFont="1" applyFill="1" applyBorder="1" applyAlignment="1">
      <alignment horizontal="center" vertical="center" wrapText="1"/>
      <protection/>
    </xf>
    <xf numFmtId="0" fontId="2" fillId="0" borderId="0" xfId="62" applyFont="1" applyFill="1" applyBorder="1" applyAlignment="1">
      <alignment horizontal="left" vertical="top" wrapText="1"/>
      <protection/>
    </xf>
    <xf numFmtId="1" fontId="2" fillId="0" borderId="0" xfId="62" applyNumberFormat="1" applyFont="1" applyFill="1" applyBorder="1" applyAlignment="1">
      <alignment horizontal="left" vertical="top" wrapText="1"/>
      <protection/>
    </xf>
    <xf numFmtId="0" fontId="12" fillId="0" borderId="11" xfId="53" applyFont="1" applyFill="1" applyBorder="1" applyAlignment="1">
      <alignment vertical="top" wrapText="1"/>
      <protection/>
    </xf>
    <xf numFmtId="0" fontId="12" fillId="0" borderId="10" xfId="53" applyFont="1" applyFill="1" applyBorder="1" applyAlignment="1">
      <alignment horizontal="justify" vertical="top" wrapText="1"/>
      <protection/>
    </xf>
    <xf numFmtId="0" fontId="12" fillId="0" borderId="10" xfId="53" applyFont="1" applyFill="1" applyBorder="1" applyAlignment="1">
      <alignment horizontal="center" vertical="center" wrapText="1"/>
      <protection/>
    </xf>
    <xf numFmtId="0" fontId="72" fillId="0" borderId="10" xfId="53" applyFont="1" applyFill="1" applyBorder="1" applyAlignment="1">
      <alignment horizontal="left" vertical="center" wrapText="1"/>
      <protection/>
    </xf>
    <xf numFmtId="49" fontId="12" fillId="0" borderId="10" xfId="57" applyNumberFormat="1" applyFont="1" applyFill="1" applyBorder="1" applyAlignment="1">
      <alignment horizontal="center" vertical="center" wrapText="1"/>
      <protection/>
    </xf>
    <xf numFmtId="166" fontId="12" fillId="0" borderId="10" xfId="77" applyNumberFormat="1" applyFont="1" applyFill="1" applyBorder="1" applyAlignment="1">
      <alignment horizontal="center" vertical="center" wrapText="1"/>
    </xf>
    <xf numFmtId="0" fontId="12" fillId="0" borderId="10" xfId="57" applyFont="1" applyFill="1" applyBorder="1" applyAlignment="1">
      <alignment horizontal="center" vertical="center"/>
      <protection/>
    </xf>
    <xf numFmtId="0" fontId="13" fillId="0" borderId="10" xfId="57" applyFont="1" applyFill="1" applyBorder="1" applyAlignment="1">
      <alignment vertical="center"/>
      <protection/>
    </xf>
    <xf numFmtId="0" fontId="5" fillId="0" borderId="0" xfId="62" applyFont="1" applyFill="1" applyBorder="1" applyAlignment="1">
      <alignment vertical="top" wrapText="1"/>
      <protection/>
    </xf>
    <xf numFmtId="0" fontId="10" fillId="0" borderId="10" xfId="62" applyFont="1" applyFill="1" applyBorder="1" applyAlignment="1">
      <alignment horizontal="center" vertical="top" wrapText="1"/>
      <protection/>
    </xf>
    <xf numFmtId="164" fontId="12" fillId="0" borderId="10" xfId="62" applyNumberFormat="1" applyFont="1" applyFill="1" applyBorder="1" applyAlignment="1">
      <alignment horizontal="center" vertical="center" wrapText="1"/>
      <protection/>
    </xf>
    <xf numFmtId="167" fontId="12" fillId="0" borderId="10" xfId="77"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10" xfId="53" applyNumberFormat="1" applyFont="1" applyFill="1" applyBorder="1" applyAlignment="1">
      <alignment horizontal="center" vertical="center" wrapText="1"/>
      <protection/>
    </xf>
    <xf numFmtId="166" fontId="12" fillId="0" borderId="10" xfId="77" applyNumberFormat="1" applyFont="1" applyFill="1" applyBorder="1" applyAlignment="1">
      <alignment vertical="center" wrapText="1"/>
    </xf>
    <xf numFmtId="164" fontId="12" fillId="0" borderId="10" xfId="53" applyNumberFormat="1" applyFont="1" applyFill="1" applyBorder="1" applyAlignment="1">
      <alignment horizontal="right" vertical="center"/>
      <protection/>
    </xf>
    <xf numFmtId="166" fontId="12" fillId="0" borderId="10" xfId="77" applyNumberFormat="1" applyFont="1" applyFill="1" applyBorder="1" applyAlignment="1">
      <alignment horizontal="right" vertical="center"/>
    </xf>
    <xf numFmtId="168" fontId="7" fillId="0" borderId="1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protection/>
    </xf>
    <xf numFmtId="0" fontId="12" fillId="0" borderId="10" xfId="60" applyFont="1" applyFill="1" applyBorder="1" applyAlignment="1">
      <alignment horizontal="center" vertical="center" wrapText="1"/>
      <protection/>
    </xf>
    <xf numFmtId="0" fontId="12" fillId="0" borderId="10" xfId="66" applyFont="1" applyFill="1" applyBorder="1" applyAlignment="1">
      <alignment horizontal="center" vertical="center" wrapText="1"/>
      <protection/>
    </xf>
    <xf numFmtId="2" fontId="7" fillId="0" borderId="10" xfId="53" applyNumberFormat="1" applyFont="1" applyFill="1" applyBorder="1" applyAlignment="1">
      <alignment horizontal="center" vertical="center" wrapText="1"/>
      <protection/>
    </xf>
    <xf numFmtId="0" fontId="14" fillId="0" borderId="10" xfId="62" applyFont="1" applyFill="1" applyBorder="1" applyAlignment="1">
      <alignment vertical="top" wrapText="1"/>
      <protection/>
    </xf>
    <xf numFmtId="0" fontId="14" fillId="0" borderId="10" xfId="59" applyFont="1" applyFill="1" applyBorder="1" applyAlignment="1">
      <alignment horizontal="left" vertical="top" wrapText="1"/>
      <protection/>
    </xf>
    <xf numFmtId="2" fontId="12" fillId="0" borderId="10" xfId="53" applyNumberFormat="1" applyFont="1" applyFill="1" applyBorder="1" applyAlignment="1">
      <alignment horizontal="center" vertical="center" wrapText="1"/>
      <protection/>
    </xf>
    <xf numFmtId="0" fontId="12" fillId="0" borderId="10" xfId="53" applyFont="1" applyFill="1" applyBorder="1" applyAlignment="1">
      <alignment horizontal="left"/>
      <protection/>
    </xf>
    <xf numFmtId="0" fontId="12" fillId="0" borderId="10" xfId="53" applyFont="1" applyFill="1" applyBorder="1">
      <alignment/>
      <protection/>
    </xf>
    <xf numFmtId="0" fontId="12" fillId="0" borderId="10" xfId="53" applyFont="1" applyFill="1" applyBorder="1" applyAlignment="1">
      <alignment vertical="center" wrapText="1"/>
      <protection/>
    </xf>
    <xf numFmtId="0" fontId="7" fillId="0" borderId="10" xfId="59" applyFont="1" applyFill="1" applyBorder="1" applyAlignment="1">
      <alignment horizontal="center" vertical="center" wrapText="1"/>
      <protection/>
    </xf>
    <xf numFmtId="166" fontId="12" fillId="0" borderId="10" xfId="77" applyNumberFormat="1" applyFont="1" applyFill="1" applyBorder="1" applyAlignment="1">
      <alignment horizontal="center" vertical="center"/>
    </xf>
    <xf numFmtId="0" fontId="7" fillId="0" borderId="10" xfId="60" applyFont="1" applyFill="1" applyBorder="1" applyAlignment="1">
      <alignment horizontal="center" vertical="center" wrapText="1"/>
      <protection/>
    </xf>
    <xf numFmtId="0" fontId="12" fillId="0" borderId="10" xfId="62" applyFont="1" applyFill="1" applyBorder="1" applyAlignment="1">
      <alignment horizontal="center" vertical="top" wrapText="1"/>
      <protection/>
    </xf>
    <xf numFmtId="166" fontId="29" fillId="0" borderId="10" xfId="77" applyNumberFormat="1" applyFont="1" applyFill="1" applyBorder="1" applyAlignment="1">
      <alignment horizontal="center" vertical="center"/>
    </xf>
    <xf numFmtId="4" fontId="21" fillId="0" borderId="10" xfId="53" applyNumberFormat="1" applyFont="1" applyFill="1" applyBorder="1" applyAlignment="1">
      <alignment horizontal="center" vertical="center"/>
      <protection/>
    </xf>
    <xf numFmtId="166" fontId="21" fillId="0" borderId="10" xfId="77" applyNumberFormat="1" applyFont="1" applyFill="1" applyBorder="1" applyAlignment="1">
      <alignment horizontal="center" vertical="center"/>
    </xf>
    <xf numFmtId="0" fontId="12" fillId="0" borderId="10" xfId="53" applyFont="1" applyFill="1" applyBorder="1" applyAlignment="1">
      <alignment horizontal="left" vertical="top" wrapText="1"/>
      <protection/>
    </xf>
    <xf numFmtId="166" fontId="21" fillId="0" borderId="10" xfId="77" applyNumberFormat="1" applyFont="1" applyFill="1" applyBorder="1" applyAlignment="1">
      <alignment horizontal="center" vertical="center" wrapText="1"/>
    </xf>
    <xf numFmtId="0" fontId="12" fillId="0" borderId="10" xfId="66" applyFont="1" applyFill="1" applyBorder="1" applyAlignment="1">
      <alignment horizontal="left" vertical="top" wrapText="1"/>
      <protection/>
    </xf>
    <xf numFmtId="175" fontId="12" fillId="0" borderId="10" xfId="53" applyNumberFormat="1" applyFont="1" applyFill="1" applyBorder="1" applyAlignment="1">
      <alignment horizontal="center" vertical="center" wrapText="1"/>
      <protection/>
    </xf>
    <xf numFmtId="166" fontId="12" fillId="0" borderId="10" xfId="77" applyNumberFormat="1" applyFont="1" applyFill="1" applyBorder="1" applyAlignment="1">
      <alignment horizontal="left" vertical="center" wrapText="1"/>
    </xf>
    <xf numFmtId="0" fontId="21" fillId="0" borderId="10" xfId="53" applyFont="1" applyFill="1" applyBorder="1" applyAlignment="1">
      <alignment horizontal="center" vertical="center"/>
      <protection/>
    </xf>
    <xf numFmtId="0" fontId="12" fillId="0" borderId="10" xfId="60" applyFont="1" applyFill="1" applyBorder="1" applyAlignment="1">
      <alignment horizontal="left" vertical="top" wrapText="1"/>
      <protection/>
    </xf>
    <xf numFmtId="0" fontId="12" fillId="0" borderId="10" xfId="53" applyFont="1" applyFill="1" applyBorder="1" applyAlignment="1">
      <alignment horizontal="center" vertical="top" wrapText="1"/>
      <protection/>
    </xf>
    <xf numFmtId="168" fontId="12" fillId="0" borderId="10" xfId="60" applyNumberFormat="1" applyFont="1" applyFill="1" applyBorder="1" applyAlignment="1">
      <alignment horizontal="center" vertical="center" wrapText="1"/>
      <protection/>
    </xf>
    <xf numFmtId="166" fontId="12" fillId="0" borderId="10" xfId="77" applyNumberFormat="1" applyFont="1" applyFill="1" applyBorder="1" applyAlignment="1">
      <alignment horizontal="center" vertical="top"/>
    </xf>
    <xf numFmtId="168" fontId="12" fillId="0" borderId="10" xfId="60" applyNumberFormat="1" applyFont="1" applyFill="1" applyBorder="1" applyAlignment="1">
      <alignment horizontal="left" vertical="top" wrapText="1"/>
      <protection/>
    </xf>
    <xf numFmtId="4" fontId="12" fillId="0" borderId="10" xfId="53" applyNumberFormat="1" applyFont="1" applyFill="1" applyBorder="1" applyAlignment="1">
      <alignment horizontal="center" vertical="center" wrapText="1"/>
      <protection/>
    </xf>
    <xf numFmtId="0" fontId="30" fillId="0" borderId="10" xfId="53" applyFont="1" applyFill="1" applyBorder="1" applyAlignment="1">
      <alignment horizontal="center" vertical="center"/>
      <protection/>
    </xf>
    <xf numFmtId="49" fontId="12" fillId="0" borderId="10" xfId="53" applyNumberFormat="1" applyFont="1" applyFill="1" applyBorder="1" applyAlignment="1">
      <alignment horizontal="center" vertical="center" wrapText="1"/>
      <protection/>
    </xf>
    <xf numFmtId="168" fontId="12" fillId="0" borderId="10" xfId="53" applyNumberFormat="1" applyFont="1" applyFill="1" applyBorder="1" applyAlignment="1">
      <alignment horizontal="center" vertical="center" wrapText="1"/>
      <protection/>
    </xf>
    <xf numFmtId="164" fontId="7" fillId="0" borderId="10" xfId="53" applyNumberFormat="1" applyFont="1" applyFill="1" applyBorder="1" applyAlignment="1">
      <alignment horizontal="right" vertical="center" wrapText="1"/>
      <protection/>
    </xf>
    <xf numFmtId="0" fontId="10" fillId="0" borderId="10" xfId="62" applyFont="1" applyFill="1" applyBorder="1" applyAlignment="1">
      <alignment horizontal="center" vertical="center" wrapText="1"/>
      <protection/>
    </xf>
    <xf numFmtId="0" fontId="7" fillId="0" borderId="10" xfId="57" applyFont="1" applyFill="1" applyBorder="1" applyAlignment="1">
      <alignment vertical="center" wrapText="1"/>
      <protection/>
    </xf>
    <xf numFmtId="0" fontId="12" fillId="0" borderId="10" xfId="77" applyNumberFormat="1" applyFont="1" applyFill="1" applyBorder="1" applyAlignment="1" applyProtection="1">
      <alignment horizontal="center" vertical="center" wrapText="1"/>
      <protection/>
    </xf>
    <xf numFmtId="168" fontId="12" fillId="0" borderId="10" xfId="77" applyNumberFormat="1" applyFont="1" applyFill="1" applyBorder="1" applyAlignment="1" applyProtection="1">
      <alignment horizontal="center" vertical="center" wrapText="1"/>
      <protection/>
    </xf>
    <xf numFmtId="164" fontId="12" fillId="0" borderId="10" xfId="57" applyNumberFormat="1" applyFont="1" applyFill="1" applyBorder="1" applyAlignment="1">
      <alignment vertical="center"/>
      <protection/>
    </xf>
    <xf numFmtId="166" fontId="12" fillId="0" borderId="10" xfId="77" applyNumberFormat="1" applyFont="1" applyFill="1" applyBorder="1" applyAlignment="1">
      <alignment vertical="center"/>
    </xf>
    <xf numFmtId="0" fontId="14" fillId="0" borderId="10" xfId="62" applyFont="1" applyFill="1" applyBorder="1" applyAlignment="1">
      <alignment horizontal="left" vertical="center" wrapText="1"/>
      <protection/>
    </xf>
    <xf numFmtId="0" fontId="7" fillId="0" borderId="10" xfId="62" applyFont="1" applyFill="1" applyBorder="1" applyAlignment="1">
      <alignment horizontal="left" vertical="center" wrapText="1"/>
      <protection/>
    </xf>
    <xf numFmtId="166" fontId="12" fillId="0" borderId="10" xfId="77" applyNumberFormat="1" applyFont="1" applyFill="1" applyBorder="1" applyAlignment="1">
      <alignment horizontal="center" vertical="top" wrapText="1"/>
    </xf>
    <xf numFmtId="166" fontId="12" fillId="0" borderId="10" xfId="77" applyNumberFormat="1" applyFont="1" applyFill="1" applyBorder="1" applyAlignment="1" applyProtection="1">
      <alignment horizontal="center" vertical="top" wrapText="1"/>
      <protection/>
    </xf>
    <xf numFmtId="166" fontId="12" fillId="0" borderId="10" xfId="77"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19" fillId="0" borderId="10" xfId="57" applyFont="1" applyFill="1" applyBorder="1" applyAlignment="1">
      <alignment horizontal="center" vertical="center"/>
      <protection/>
    </xf>
    <xf numFmtId="164" fontId="12" fillId="0" borderId="10" xfId="57" applyNumberFormat="1" applyFont="1" applyFill="1" applyBorder="1" applyAlignment="1">
      <alignment horizontal="center" vertical="center"/>
      <protection/>
    </xf>
    <xf numFmtId="164" fontId="12" fillId="0" borderId="10" xfId="57" applyNumberFormat="1" applyFont="1" applyFill="1" applyBorder="1" applyAlignment="1">
      <alignment horizontal="center" vertical="center" wrapText="1"/>
      <protection/>
    </xf>
    <xf numFmtId="177" fontId="12" fillId="0" borderId="10" xfId="77" applyNumberFormat="1" applyFont="1" applyFill="1" applyBorder="1" applyAlignment="1">
      <alignment horizontal="center" vertical="center" wrapText="1"/>
    </xf>
    <xf numFmtId="164" fontId="12" fillId="0" borderId="10" xfId="57" applyNumberFormat="1" applyFont="1" applyFill="1" applyBorder="1" applyAlignment="1">
      <alignment horizontal="right" vertical="center"/>
      <protection/>
    </xf>
    <xf numFmtId="164" fontId="12" fillId="0" borderId="10" xfId="57" applyNumberFormat="1" applyFont="1" applyFill="1" applyBorder="1" applyAlignment="1">
      <alignment horizontal="right" vertical="center" wrapText="1"/>
      <protection/>
    </xf>
    <xf numFmtId="0" fontId="12" fillId="0" borderId="10" xfId="57" applyFont="1" applyFill="1" applyBorder="1" applyAlignment="1">
      <alignment horizontal="right" vertical="center"/>
      <protection/>
    </xf>
    <xf numFmtId="0" fontId="12" fillId="0" borderId="10" xfId="65" applyFont="1" applyFill="1" applyBorder="1" applyAlignment="1">
      <alignment horizontal="center" vertical="center" wrapText="1"/>
      <protection/>
    </xf>
    <xf numFmtId="0" fontId="2" fillId="0" borderId="10" xfId="62"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10" fillId="0" borderId="0" xfId="53" applyFont="1" applyFill="1" applyAlignment="1">
      <alignment vertical="top" wrapText="1"/>
      <protection/>
    </xf>
    <xf numFmtId="0" fontId="12" fillId="0" borderId="10" xfId="61" applyFont="1" applyFill="1" applyBorder="1" applyAlignment="1">
      <alignment horizontal="center" vertical="center" wrapText="1"/>
      <protection/>
    </xf>
    <xf numFmtId="164" fontId="12" fillId="0" borderId="10" xfId="66" applyNumberFormat="1" applyFont="1" applyFill="1" applyBorder="1" applyAlignment="1">
      <alignment horizontal="center" vertical="center" wrapText="1"/>
      <protection/>
    </xf>
    <xf numFmtId="164" fontId="12" fillId="0" borderId="12" xfId="66" applyNumberFormat="1" applyFont="1" applyFill="1" applyBorder="1" applyAlignment="1">
      <alignment horizontal="center" vertical="center" wrapText="1"/>
      <protection/>
    </xf>
    <xf numFmtId="2" fontId="12" fillId="0" borderId="10" xfId="60" applyNumberFormat="1" applyFont="1" applyFill="1" applyBorder="1" applyAlignment="1">
      <alignment horizontal="center" vertical="center" wrapText="1"/>
      <protection/>
    </xf>
    <xf numFmtId="164" fontId="12" fillId="0" borderId="10" xfId="60" applyNumberFormat="1" applyFont="1" applyFill="1" applyBorder="1" applyAlignment="1">
      <alignment horizontal="center" vertical="center" wrapText="1"/>
      <protection/>
    </xf>
    <xf numFmtId="164" fontId="12" fillId="0" borderId="12" xfId="65" applyNumberFormat="1" applyFont="1" applyFill="1" applyBorder="1" applyAlignment="1">
      <alignment horizontal="center" vertical="center" wrapText="1"/>
      <protection/>
    </xf>
    <xf numFmtId="164" fontId="12" fillId="0" borderId="10" xfId="65" applyNumberFormat="1" applyFont="1" applyFill="1" applyBorder="1" applyAlignment="1">
      <alignment horizontal="center" vertical="center" wrapText="1"/>
      <protection/>
    </xf>
    <xf numFmtId="0" fontId="10" fillId="0" borderId="10" xfId="53" applyNumberFormat="1" applyFont="1" applyFill="1" applyBorder="1" applyAlignment="1">
      <alignment horizontal="center" vertical="top" wrapText="1"/>
      <protection/>
    </xf>
    <xf numFmtId="1" fontId="2" fillId="0" borderId="0" xfId="62" applyNumberFormat="1" applyFont="1" applyFill="1" applyBorder="1" applyAlignment="1">
      <alignment vertical="top" wrapText="1"/>
      <protection/>
    </xf>
    <xf numFmtId="0" fontId="4" fillId="0" borderId="0" xfId="53" applyFont="1" applyFill="1" applyBorder="1" applyAlignment="1">
      <alignment horizontal="center"/>
      <protection/>
    </xf>
    <xf numFmtId="0" fontId="2" fillId="0" borderId="0" xfId="62" applyFont="1" applyFill="1" applyBorder="1" applyAlignment="1">
      <alignment vertical="top" wrapText="1"/>
      <protection/>
    </xf>
    <xf numFmtId="0" fontId="12" fillId="0" borderId="0" xfId="0" applyFont="1" applyFill="1" applyAlignment="1">
      <alignment vertical="top"/>
    </xf>
    <xf numFmtId="0" fontId="14" fillId="0" borderId="0" xfId="0" applyFont="1" applyFill="1" applyBorder="1" applyAlignment="1">
      <alignment horizontal="center" vertical="center"/>
    </xf>
    <xf numFmtId="0" fontId="0" fillId="0" borderId="0" xfId="0" applyFont="1" applyFill="1" applyAlignment="1">
      <alignment/>
    </xf>
    <xf numFmtId="0" fontId="37" fillId="0" borderId="0" xfId="0" applyFont="1" applyFill="1" applyAlignment="1">
      <alignment vertical="center"/>
    </xf>
    <xf numFmtId="0" fontId="37" fillId="0" borderId="0" xfId="0" applyFont="1" applyFill="1" applyBorder="1" applyAlignment="1">
      <alignment vertical="center"/>
    </xf>
    <xf numFmtId="0" fontId="7" fillId="0" borderId="10" xfId="0" applyFont="1" applyFill="1" applyBorder="1" applyAlignment="1">
      <alignment vertical="top"/>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8" fillId="0" borderId="0" xfId="0" applyFont="1" applyFill="1" applyAlignment="1">
      <alignment/>
    </xf>
    <xf numFmtId="0" fontId="12" fillId="0" borderId="10" xfId="0" applyFont="1" applyFill="1" applyBorder="1" applyAlignment="1">
      <alignment vertical="top"/>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7" fillId="0" borderId="10" xfId="0" applyFont="1" applyFill="1" applyBorder="1" applyAlignment="1">
      <alignment horizontal="left" vertical="top" wrapText="1"/>
    </xf>
    <xf numFmtId="0" fontId="12" fillId="0" borderId="10"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left" vertical="center" wrapText="1"/>
    </xf>
    <xf numFmtId="0" fontId="12" fillId="0" borderId="10" xfId="53" applyFont="1" applyFill="1" applyBorder="1" applyAlignment="1">
      <alignment horizontal="left" vertical="center" wrapText="1"/>
      <protection/>
    </xf>
    <xf numFmtId="0" fontId="12" fillId="0" borderId="0" xfId="0" applyFont="1" applyFill="1" applyBorder="1" applyAlignment="1">
      <alignment vertical="center" wrapText="1"/>
    </xf>
    <xf numFmtId="0" fontId="12" fillId="0" borderId="0" xfId="61" applyFont="1" applyFill="1" applyBorder="1" applyAlignment="1">
      <alignment horizontal="left" vertical="top" wrapText="1"/>
      <protection/>
    </xf>
    <xf numFmtId="0" fontId="12" fillId="0" borderId="0" xfId="53" applyFont="1" applyFill="1" applyBorder="1" applyAlignment="1">
      <alignment horizontal="left" vertical="center" wrapText="1"/>
      <protection/>
    </xf>
    <xf numFmtId="0" fontId="12" fillId="0" borderId="0" xfId="53" applyFont="1" applyFill="1" applyBorder="1" applyAlignment="1">
      <alignment horizontal="left" vertical="top" wrapText="1"/>
      <protection/>
    </xf>
    <xf numFmtId="0" fontId="37" fillId="0" borderId="10" xfId="0" applyFont="1" applyFill="1" applyBorder="1" applyAlignment="1">
      <alignment vertical="center"/>
    </xf>
    <xf numFmtId="0" fontId="2" fillId="0" borderId="0" xfId="0" applyFont="1" applyAlignment="1">
      <alignment/>
    </xf>
    <xf numFmtId="0" fontId="72" fillId="0" borderId="0" xfId="0" applyFont="1" applyAlignment="1">
      <alignment horizontal="left" vertical="center" wrapText="1"/>
    </xf>
    <xf numFmtId="0" fontId="12" fillId="0" borderId="0" xfId="0" applyFont="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2" fillId="0" borderId="10" xfId="0" applyFont="1" applyBorder="1" applyAlignment="1">
      <alignment horizontal="justify" vertical="top" wrapText="1"/>
    </xf>
    <xf numFmtId="0" fontId="2" fillId="0" borderId="0" xfId="0" applyFont="1" applyAlignment="1">
      <alignment horizontal="left" vertical="center" wrapText="1"/>
    </xf>
    <xf numFmtId="0" fontId="73" fillId="0" borderId="0" xfId="0" applyFont="1" applyFill="1" applyAlignment="1">
      <alignment horizontal="justify"/>
    </xf>
    <xf numFmtId="0" fontId="2" fillId="0" borderId="0" xfId="0" applyFont="1" applyFill="1" applyAlignment="1">
      <alignment/>
    </xf>
    <xf numFmtId="0" fontId="2" fillId="0" borderId="10" xfId="0"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2" fontId="14" fillId="0" borderId="10" xfId="0" applyNumberFormat="1" applyFont="1" applyFill="1" applyBorder="1" applyAlignment="1">
      <alignment horizontal="center" vertical="center"/>
    </xf>
    <xf numFmtId="0" fontId="0" fillId="0" borderId="0" xfId="0" applyFont="1" applyFill="1" applyAlignment="1">
      <alignment wrapText="1"/>
    </xf>
    <xf numFmtId="0" fontId="0" fillId="0" borderId="0" xfId="0" applyFill="1" applyAlignment="1">
      <alignment wrapText="1"/>
    </xf>
    <xf numFmtId="0" fontId="0" fillId="0" borderId="0" xfId="0" applyNumberFormat="1" applyFill="1" applyAlignment="1">
      <alignment wrapText="1"/>
    </xf>
    <xf numFmtId="1" fontId="12" fillId="0" borderId="10" xfId="53" applyNumberFormat="1"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1" fontId="5" fillId="0" borderId="0" xfId="62" applyNumberFormat="1" applyFont="1" applyFill="1" applyBorder="1" applyAlignment="1">
      <alignment vertical="top" wrapText="1"/>
      <protection/>
    </xf>
    <xf numFmtId="0" fontId="5" fillId="0" borderId="0" xfId="62" applyFont="1" applyFill="1" applyBorder="1" applyAlignment="1">
      <alignment horizontal="center" vertical="top" wrapText="1"/>
      <protection/>
    </xf>
    <xf numFmtId="0" fontId="6" fillId="0" borderId="0" xfId="53" applyFont="1" applyFill="1">
      <alignment/>
      <protection/>
    </xf>
    <xf numFmtId="0" fontId="1" fillId="0" borderId="0" xfId="53" applyFont="1" applyFill="1" applyBorder="1" applyAlignment="1">
      <alignment horizontal="center"/>
      <protection/>
    </xf>
    <xf numFmtId="0" fontId="9" fillId="0" borderId="0" xfId="53" applyFont="1" applyFill="1" applyAlignment="1">
      <alignment horizontal="center"/>
      <protection/>
    </xf>
    <xf numFmtId="1" fontId="10" fillId="0" borderId="10" xfId="62" applyNumberFormat="1" applyFont="1" applyFill="1" applyBorder="1" applyAlignment="1">
      <alignment horizontal="left" vertical="top" wrapText="1"/>
      <protection/>
    </xf>
    <xf numFmtId="0" fontId="1" fillId="0" borderId="0" xfId="53" applyFont="1" applyFill="1" applyAlignment="1">
      <alignment horizontal="center"/>
      <protection/>
    </xf>
    <xf numFmtId="0" fontId="1" fillId="0" borderId="10" xfId="53" applyFont="1" applyFill="1" applyBorder="1" applyAlignment="1">
      <alignment horizontal="center"/>
      <protection/>
    </xf>
    <xf numFmtId="1" fontId="12" fillId="0" borderId="10" xfId="62" applyNumberFormat="1" applyFont="1" applyFill="1" applyBorder="1" applyAlignment="1">
      <alignment horizontal="left" vertical="top" wrapText="1"/>
      <protection/>
    </xf>
    <xf numFmtId="0" fontId="13" fillId="0" borderId="10" xfId="53" applyFont="1" applyFill="1" applyBorder="1">
      <alignment/>
      <protection/>
    </xf>
    <xf numFmtId="0" fontId="13" fillId="0" borderId="0" xfId="53" applyFont="1" applyFill="1">
      <alignment/>
      <protection/>
    </xf>
    <xf numFmtId="0" fontId="12" fillId="0" borderId="10" xfId="62" applyFont="1" applyFill="1" applyBorder="1" applyAlignment="1">
      <alignment horizontal="left" vertical="top" wrapText="1"/>
      <protection/>
    </xf>
    <xf numFmtId="0" fontId="7" fillId="0" borderId="10" xfId="62" applyFont="1" applyFill="1" applyBorder="1" applyAlignment="1">
      <alignment horizontal="center" vertical="center" wrapText="1"/>
      <protection/>
    </xf>
    <xf numFmtId="0" fontId="13" fillId="0" borderId="10" xfId="53" applyFont="1" applyFill="1" applyBorder="1" applyAlignment="1">
      <alignment horizontal="center" vertical="center"/>
      <protection/>
    </xf>
    <xf numFmtId="0" fontId="13" fillId="0" borderId="0" xfId="53" applyFont="1" applyFill="1" applyAlignment="1">
      <alignment horizontal="center" vertical="center"/>
      <protection/>
    </xf>
    <xf numFmtId="1" fontId="12" fillId="0" borderId="10" xfId="62" applyNumberFormat="1" applyFont="1" applyFill="1" applyBorder="1" applyAlignment="1">
      <alignment vertical="top" wrapText="1"/>
      <protection/>
    </xf>
    <xf numFmtId="1" fontId="12" fillId="0" borderId="0" xfId="62" applyNumberFormat="1" applyFont="1" applyFill="1" applyBorder="1" applyAlignment="1">
      <alignment vertical="top" wrapText="1"/>
      <protection/>
    </xf>
    <xf numFmtId="3" fontId="12" fillId="0" borderId="10" xfId="53" applyNumberFormat="1" applyFont="1" applyFill="1" applyBorder="1" applyAlignment="1">
      <alignment horizontal="left" vertical="top" wrapText="1"/>
      <protection/>
    </xf>
    <xf numFmtId="0" fontId="12" fillId="0" borderId="13" xfId="53" applyFont="1" applyFill="1" applyBorder="1" applyAlignment="1">
      <alignment horizontal="left" vertical="top" wrapText="1"/>
      <protection/>
    </xf>
    <xf numFmtId="0" fontId="12" fillId="0" borderId="14" xfId="53" applyFont="1" applyFill="1" applyBorder="1" applyAlignment="1">
      <alignment horizontal="left" vertical="top" wrapText="1"/>
      <protection/>
    </xf>
    <xf numFmtId="0" fontId="12" fillId="0" borderId="12" xfId="53" applyFont="1" applyFill="1" applyBorder="1" applyAlignment="1">
      <alignment vertical="top" wrapText="1"/>
      <protection/>
    </xf>
    <xf numFmtId="0" fontId="74" fillId="0" borderId="12" xfId="53" applyFont="1" applyFill="1" applyBorder="1" applyAlignment="1">
      <alignment horizontal="left" vertical="top" wrapText="1"/>
      <protection/>
    </xf>
    <xf numFmtId="0" fontId="14" fillId="0" borderId="10" xfId="62" applyFont="1" applyFill="1" applyBorder="1" applyAlignment="1">
      <alignment horizontal="left" vertical="top" wrapText="1"/>
      <protection/>
    </xf>
    <xf numFmtId="0" fontId="18" fillId="0" borderId="10" xfId="53" applyFont="1" applyFill="1" applyBorder="1">
      <alignment/>
      <protection/>
    </xf>
    <xf numFmtId="0" fontId="19" fillId="0" borderId="10" xfId="53" applyFont="1" applyFill="1" applyBorder="1" applyAlignment="1">
      <alignment vertical="center" wrapText="1"/>
      <protection/>
    </xf>
    <xf numFmtId="0" fontId="7" fillId="0" borderId="10" xfId="61" applyFont="1" applyFill="1" applyBorder="1" applyAlignment="1">
      <alignment horizontal="center" vertical="center" wrapText="1"/>
      <protection/>
    </xf>
    <xf numFmtId="0" fontId="12" fillId="0" borderId="10" xfId="61" applyFont="1" applyFill="1" applyBorder="1" applyAlignment="1">
      <alignment horizontal="left" vertical="top" wrapText="1"/>
      <protection/>
    </xf>
    <xf numFmtId="0" fontId="19" fillId="0" borderId="10" xfId="53" applyFont="1" applyFill="1" applyBorder="1" applyAlignment="1">
      <alignment horizontal="left" vertical="top" wrapText="1"/>
      <protection/>
    </xf>
    <xf numFmtId="1" fontId="7" fillId="0" borderId="10" xfId="53" applyNumberFormat="1" applyFont="1" applyFill="1" applyBorder="1" applyAlignment="1">
      <alignment horizontal="left" vertical="top" wrapText="1"/>
      <protection/>
    </xf>
    <xf numFmtId="0" fontId="9" fillId="0" borderId="10" xfId="53" applyFont="1" applyFill="1" applyBorder="1">
      <alignment/>
      <protection/>
    </xf>
    <xf numFmtId="0" fontId="9" fillId="0" borderId="0" xfId="53" applyFont="1" applyFill="1">
      <alignment/>
      <protection/>
    </xf>
    <xf numFmtId="1" fontId="12" fillId="0" borderId="10" xfId="59" applyNumberFormat="1" applyFont="1" applyFill="1" applyBorder="1" applyAlignment="1">
      <alignment horizontal="left" vertical="top" wrapText="1"/>
      <protection/>
    </xf>
    <xf numFmtId="0" fontId="19" fillId="0" borderId="10" xfId="53" applyFont="1" applyFill="1" applyBorder="1" applyAlignment="1">
      <alignment horizontal="left"/>
      <protection/>
    </xf>
    <xf numFmtId="0" fontId="19" fillId="0" borderId="0" xfId="53" applyFont="1" applyFill="1" applyAlignment="1">
      <alignment horizontal="left"/>
      <protection/>
    </xf>
    <xf numFmtId="0" fontId="18" fillId="0" borderId="10" xfId="53" applyFont="1" applyFill="1" applyBorder="1" applyAlignment="1">
      <alignment horizontal="left"/>
      <protection/>
    </xf>
    <xf numFmtId="0" fontId="13" fillId="0" borderId="10" xfId="53" applyFont="1" applyFill="1" applyBorder="1" applyAlignment="1">
      <alignment horizontal="left"/>
      <protection/>
    </xf>
    <xf numFmtId="0" fontId="13" fillId="0" borderId="0" xfId="53" applyFont="1" applyFill="1" applyAlignment="1">
      <alignment horizontal="left"/>
      <protection/>
    </xf>
    <xf numFmtId="169" fontId="12" fillId="0" borderId="10" xfId="62" applyNumberFormat="1" applyFont="1" applyFill="1" applyBorder="1" applyAlignment="1">
      <alignment horizontal="left" vertical="top" wrapText="1"/>
      <protection/>
    </xf>
    <xf numFmtId="0" fontId="72" fillId="0" borderId="10" xfId="53" applyFont="1" applyFill="1" applyBorder="1" applyAlignment="1">
      <alignment horizontal="left" vertical="top" wrapText="1"/>
      <protection/>
    </xf>
    <xf numFmtId="1" fontId="12" fillId="0" borderId="10" xfId="60" applyNumberFormat="1" applyFont="1" applyFill="1" applyBorder="1" applyAlignment="1">
      <alignment horizontal="left" vertical="top" wrapText="1"/>
      <protection/>
    </xf>
    <xf numFmtId="0" fontId="12" fillId="0" borderId="10" xfId="60" applyFont="1" applyFill="1" applyBorder="1" applyAlignment="1">
      <alignment horizontal="left" vertical="center" wrapText="1"/>
      <protection/>
    </xf>
    <xf numFmtId="0" fontId="2" fillId="0" borderId="10" xfId="60" applyFont="1" applyFill="1" applyBorder="1" applyAlignment="1">
      <alignment horizontal="center" vertical="center" wrapText="1"/>
      <protection/>
    </xf>
    <xf numFmtId="0" fontId="19" fillId="0" borderId="10" xfId="53" applyFont="1" applyFill="1" applyBorder="1" applyAlignment="1">
      <alignment horizontal="left" wrapText="1"/>
      <protection/>
    </xf>
    <xf numFmtId="49" fontId="21" fillId="0" borderId="10" xfId="62" applyNumberFormat="1" applyFont="1" applyFill="1" applyBorder="1" applyAlignment="1">
      <alignment horizontal="center" vertical="center" wrapText="1"/>
      <protection/>
    </xf>
    <xf numFmtId="0" fontId="12" fillId="0" borderId="0" xfId="53" applyFont="1" applyFill="1" applyAlignment="1">
      <alignment vertical="center" wrapText="1"/>
      <protection/>
    </xf>
    <xf numFmtId="0" fontId="19" fillId="0" borderId="0" xfId="53" applyFont="1" applyFill="1" applyAlignment="1">
      <alignment vertical="center"/>
      <protection/>
    </xf>
    <xf numFmtId="0" fontId="19" fillId="0" borderId="10" xfId="53" applyFont="1" applyFill="1" applyBorder="1" applyAlignment="1">
      <alignment wrapText="1"/>
      <protection/>
    </xf>
    <xf numFmtId="0" fontId="19" fillId="0" borderId="0" xfId="53" applyFont="1" applyFill="1">
      <alignment/>
      <protection/>
    </xf>
    <xf numFmtId="0" fontId="19" fillId="0" borderId="10" xfId="53" applyFont="1" applyFill="1" applyBorder="1" applyAlignment="1">
      <alignment vertical="top" wrapText="1"/>
      <protection/>
    </xf>
    <xf numFmtId="0" fontId="19" fillId="0" borderId="0" xfId="53" applyFont="1" applyFill="1" applyAlignment="1">
      <alignment vertical="top" wrapText="1"/>
      <protection/>
    </xf>
    <xf numFmtId="0" fontId="12" fillId="0" borderId="10" xfId="53" applyFont="1" applyFill="1" applyBorder="1" applyAlignment="1">
      <alignment vertical="center"/>
      <protection/>
    </xf>
    <xf numFmtId="0" fontId="19" fillId="0" borderId="10" xfId="53" applyFont="1" applyFill="1" applyBorder="1">
      <alignment/>
      <protection/>
    </xf>
    <xf numFmtId="4" fontId="7" fillId="0" borderId="10" xfId="53" applyNumberFormat="1" applyFont="1" applyFill="1" applyBorder="1">
      <alignment/>
      <protection/>
    </xf>
    <xf numFmtId="0" fontId="7" fillId="0" borderId="10" xfId="53" applyFont="1" applyFill="1" applyBorder="1" applyAlignment="1">
      <alignment wrapText="1"/>
      <protection/>
    </xf>
    <xf numFmtId="0" fontId="7" fillId="0" borderId="0" xfId="53" applyFont="1" applyFill="1">
      <alignment/>
      <protection/>
    </xf>
    <xf numFmtId="169" fontId="12" fillId="0" borderId="10" xfId="59" applyNumberFormat="1" applyFont="1" applyFill="1" applyBorder="1" applyAlignment="1">
      <alignment horizontal="left" vertical="top" wrapText="1"/>
      <protection/>
    </xf>
    <xf numFmtId="0" fontId="7" fillId="0" borderId="10" xfId="53" applyFont="1" applyFill="1" applyBorder="1">
      <alignment/>
      <protection/>
    </xf>
    <xf numFmtId="0" fontId="72" fillId="0" borderId="10" xfId="53" applyFont="1" applyFill="1" applyBorder="1" applyAlignment="1">
      <alignment vertical="top" wrapText="1"/>
      <protection/>
    </xf>
    <xf numFmtId="0" fontId="74" fillId="0" borderId="10" xfId="53" applyFont="1" applyFill="1" applyBorder="1" applyAlignment="1">
      <alignment horizontal="left" vertical="top" wrapText="1"/>
      <protection/>
    </xf>
    <xf numFmtId="0" fontId="19" fillId="0" borderId="0" xfId="53" applyFont="1" applyFill="1" applyAlignment="1">
      <alignment horizontal="left" vertical="top" wrapText="1"/>
      <protection/>
    </xf>
    <xf numFmtId="0" fontId="12" fillId="0" borderId="10" xfId="53" applyFont="1" applyFill="1" applyBorder="1" applyAlignment="1">
      <alignment horizontal="justify" vertical="top"/>
      <protection/>
    </xf>
    <xf numFmtId="0" fontId="12" fillId="0" borderId="0" xfId="53" applyFont="1" applyFill="1" applyAlignment="1">
      <alignment vertical="top" wrapText="1"/>
      <protection/>
    </xf>
    <xf numFmtId="0" fontId="10" fillId="0" borderId="10" xfId="53" applyFont="1" applyFill="1" applyBorder="1" applyAlignment="1">
      <alignment vertical="center" wrapText="1"/>
      <protection/>
    </xf>
    <xf numFmtId="0" fontId="13" fillId="0" borderId="10" xfId="53" applyFont="1" applyFill="1" applyBorder="1" applyAlignment="1">
      <alignment horizontal="left" wrapText="1"/>
      <protection/>
    </xf>
    <xf numFmtId="0" fontId="12" fillId="0" borderId="10" xfId="58" applyFont="1" applyFill="1" applyBorder="1" applyAlignment="1">
      <alignment horizontal="center" vertical="center" wrapText="1"/>
      <protection/>
    </xf>
    <xf numFmtId="0" fontId="12" fillId="0" borderId="10" xfId="53" applyNumberFormat="1" applyFont="1" applyFill="1" applyBorder="1" applyAlignment="1">
      <alignment vertical="center" wrapText="1"/>
      <protection/>
    </xf>
    <xf numFmtId="0" fontId="12" fillId="0" borderId="10" xfId="53" applyNumberFormat="1" applyFont="1" applyFill="1" applyBorder="1" applyAlignment="1">
      <alignment vertical="top" wrapText="1"/>
      <protection/>
    </xf>
    <xf numFmtId="0" fontId="12" fillId="0" borderId="10" xfId="57" applyFont="1" applyFill="1" applyBorder="1" applyAlignment="1">
      <alignment horizontal="center" vertical="center" wrapText="1"/>
      <protection/>
    </xf>
    <xf numFmtId="0" fontId="12" fillId="0" borderId="10" xfId="57" applyFont="1" applyFill="1" applyBorder="1" applyAlignment="1">
      <alignment horizontal="left" vertical="top" wrapText="1"/>
      <protection/>
    </xf>
    <xf numFmtId="0" fontId="21" fillId="0" borderId="10" xfId="53" applyFont="1" applyFill="1" applyBorder="1" applyAlignment="1">
      <alignment horizontal="left" vertical="top" wrapText="1"/>
      <protection/>
    </xf>
    <xf numFmtId="0" fontId="12" fillId="0" borderId="10" xfId="60" applyFont="1" applyFill="1" applyBorder="1" applyAlignment="1">
      <alignment vertical="center" wrapText="1"/>
      <protection/>
    </xf>
    <xf numFmtId="0" fontId="12" fillId="0" borderId="15" xfId="53" applyFont="1" applyFill="1" applyBorder="1" applyAlignment="1">
      <alignment horizontal="left" vertical="center" wrapText="1"/>
      <protection/>
    </xf>
    <xf numFmtId="0" fontId="7" fillId="0" borderId="10" xfId="53" applyFont="1" applyFill="1" applyBorder="1" applyAlignment="1">
      <alignment horizontal="center" vertical="center"/>
      <protection/>
    </xf>
    <xf numFmtId="0" fontId="10" fillId="0" borderId="10" xfId="53" applyFont="1" applyFill="1" applyBorder="1" applyAlignment="1">
      <alignment vertical="top" wrapText="1"/>
      <protection/>
    </xf>
    <xf numFmtId="1" fontId="2" fillId="0" borderId="10" xfId="59" applyNumberFormat="1" applyFont="1" applyFill="1" applyBorder="1" applyAlignment="1">
      <alignment horizontal="left" vertical="top" wrapText="1"/>
      <protection/>
    </xf>
    <xf numFmtId="0" fontId="24" fillId="0" borderId="10" xfId="53" applyFont="1" applyFill="1" applyBorder="1" applyAlignment="1">
      <alignment horizontal="left"/>
      <protection/>
    </xf>
    <xf numFmtId="0" fontId="24" fillId="0" borderId="0" xfId="53" applyFont="1" applyFill="1" applyAlignment="1">
      <alignment horizontal="left"/>
      <protection/>
    </xf>
    <xf numFmtId="0" fontId="13" fillId="0" borderId="10" xfId="53" applyFont="1" applyFill="1" applyBorder="1" applyAlignment="1">
      <alignment horizontal="left" vertical="top"/>
      <protection/>
    </xf>
    <xf numFmtId="0" fontId="7" fillId="0" borderId="10" xfId="62" applyFont="1" applyFill="1" applyBorder="1" applyAlignment="1">
      <alignment horizontal="left" vertical="top" wrapText="1"/>
      <protection/>
    </xf>
    <xf numFmtId="0" fontId="2" fillId="0" borderId="10" xfId="53" applyFont="1" applyFill="1" applyBorder="1" applyAlignment="1">
      <alignment horizontal="left"/>
      <protection/>
    </xf>
    <xf numFmtId="0" fontId="12" fillId="0" borderId="10" xfId="53" applyFont="1" applyFill="1" applyBorder="1" applyAlignment="1">
      <alignment horizontal="justify" vertical="center"/>
      <protection/>
    </xf>
    <xf numFmtId="0" fontId="19" fillId="0" borderId="10" xfId="53" applyFont="1" applyFill="1" applyBorder="1" applyAlignment="1">
      <alignment horizontal="left" vertical="top"/>
      <protection/>
    </xf>
    <xf numFmtId="0" fontId="72" fillId="0" borderId="10" xfId="53" applyFont="1" applyFill="1" applyBorder="1" applyAlignment="1">
      <alignment horizontal="justify" vertical="center" wrapText="1"/>
      <protection/>
    </xf>
    <xf numFmtId="0" fontId="7" fillId="0" borderId="10" xfId="53" applyFont="1" applyFill="1" applyBorder="1" applyAlignment="1">
      <alignment horizontal="left" vertical="top" wrapText="1"/>
      <protection/>
    </xf>
    <xf numFmtId="0" fontId="5" fillId="0" borderId="10" xfId="53" applyFont="1" applyFill="1" applyBorder="1" applyAlignment="1">
      <alignment vertical="top" wrapText="1"/>
      <protection/>
    </xf>
    <xf numFmtId="0" fontId="12" fillId="0" borderId="0" xfId="53" applyFont="1" applyFill="1">
      <alignment/>
      <protection/>
    </xf>
    <xf numFmtId="0" fontId="12" fillId="0" borderId="0" xfId="62" applyFont="1" applyFill="1" applyBorder="1" applyAlignment="1">
      <alignment horizontal="left" vertical="top" wrapText="1"/>
      <protection/>
    </xf>
    <xf numFmtId="0" fontId="74" fillId="0" borderId="10" xfId="62" applyFont="1" applyFill="1" applyBorder="1" applyAlignment="1">
      <alignment horizontal="left" vertical="top" wrapText="1"/>
      <protection/>
    </xf>
    <xf numFmtId="0" fontId="12" fillId="0" borderId="10" xfId="62" applyFont="1" applyFill="1" applyBorder="1" applyAlignment="1">
      <alignment horizontal="left" vertical="center" wrapText="1"/>
      <protection/>
    </xf>
    <xf numFmtId="0" fontId="12" fillId="0" borderId="0" xfId="62" applyFont="1" applyFill="1" applyBorder="1" applyAlignment="1">
      <alignment horizontal="left" vertical="center" wrapText="1"/>
      <protection/>
    </xf>
    <xf numFmtId="0" fontId="7" fillId="0" borderId="10" xfId="60" applyFont="1" applyFill="1" applyBorder="1" applyAlignment="1">
      <alignment horizontal="left" vertical="center" wrapText="1"/>
      <protection/>
    </xf>
    <xf numFmtId="168" fontId="22" fillId="0" borderId="10" xfId="53" applyNumberFormat="1" applyFont="1" applyFill="1" applyBorder="1" applyAlignment="1">
      <alignment/>
      <protection/>
    </xf>
    <xf numFmtId="0" fontId="18" fillId="0" borderId="10" xfId="53" applyFont="1" applyFill="1" applyBorder="1" applyAlignment="1">
      <alignment horizontal="center" vertical="center"/>
      <protection/>
    </xf>
    <xf numFmtId="16" fontId="12" fillId="0" borderId="10" xfId="53" applyNumberFormat="1" applyFont="1" applyFill="1" applyBorder="1" applyAlignment="1">
      <alignment horizontal="left" vertical="top" wrapText="1"/>
      <protection/>
    </xf>
    <xf numFmtId="1" fontId="7" fillId="0" borderId="10" xfId="59" applyNumberFormat="1" applyFont="1" applyFill="1" applyBorder="1" applyAlignment="1">
      <alignment horizontal="left" vertical="top" wrapText="1"/>
      <protection/>
    </xf>
    <xf numFmtId="0" fontId="7" fillId="0" borderId="10" xfId="60" applyFont="1" applyFill="1" applyBorder="1" applyAlignment="1">
      <alignment horizontal="left" vertical="top" wrapText="1"/>
      <protection/>
    </xf>
    <xf numFmtId="0" fontId="7" fillId="0" borderId="10" xfId="53" applyFont="1" applyFill="1" applyBorder="1" applyAlignment="1">
      <alignment horizontal="center" vertical="center" wrapText="1"/>
      <protection/>
    </xf>
    <xf numFmtId="0" fontId="7" fillId="0" borderId="10" xfId="53" applyFont="1" applyFill="1" applyBorder="1" applyAlignment="1">
      <alignment vertical="top" wrapText="1"/>
      <protection/>
    </xf>
    <xf numFmtId="168" fontId="7" fillId="0" borderId="10" xfId="53" applyNumberFormat="1" applyFont="1" applyFill="1" applyBorder="1" applyAlignment="1">
      <alignment/>
      <protection/>
    </xf>
    <xf numFmtId="16" fontId="12" fillId="0" borderId="10" xfId="53" applyNumberFormat="1" applyFont="1" applyFill="1" applyBorder="1" applyAlignment="1">
      <alignment horizontal="left" vertical="center" wrapText="1"/>
      <protection/>
    </xf>
    <xf numFmtId="0" fontId="23" fillId="0" borderId="0" xfId="53" applyFont="1" applyFill="1">
      <alignment/>
      <protection/>
    </xf>
    <xf numFmtId="0" fontId="21" fillId="0" borderId="10" xfId="53" applyFont="1" applyFill="1" applyBorder="1" applyAlignment="1">
      <alignment horizontal="center" vertical="center"/>
      <protection/>
    </xf>
    <xf numFmtId="0" fontId="27" fillId="0" borderId="10" xfId="53" applyFont="1" applyFill="1" applyBorder="1" applyAlignment="1">
      <alignment horizontal="center" vertical="center"/>
      <protection/>
    </xf>
    <xf numFmtId="169" fontId="12" fillId="0" borderId="10" xfId="60" applyNumberFormat="1" applyFont="1" applyFill="1" applyBorder="1" applyAlignment="1">
      <alignment horizontal="left" vertical="top" wrapText="1"/>
      <protection/>
    </xf>
    <xf numFmtId="0" fontId="19" fillId="0" borderId="10" xfId="53"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27" fillId="0" borderId="10" xfId="53" applyFont="1" applyFill="1" applyBorder="1" applyAlignment="1">
      <alignment horizontal="left" vertical="center" wrapText="1"/>
      <protection/>
    </xf>
    <xf numFmtId="0" fontId="12" fillId="0" borderId="10" xfId="60" applyFont="1" applyFill="1" applyBorder="1" applyAlignment="1">
      <alignment horizontal="center" vertical="center" wrapText="1"/>
      <protection/>
    </xf>
    <xf numFmtId="0" fontId="12" fillId="0" borderId="10" xfId="60" applyFont="1" applyFill="1" applyBorder="1" applyAlignment="1">
      <alignment horizontal="center" vertical="top" wrapText="1"/>
      <protection/>
    </xf>
    <xf numFmtId="0" fontId="19" fillId="0" borderId="10" xfId="53" applyNumberFormat="1" applyFont="1" applyFill="1" applyBorder="1" applyAlignment="1">
      <alignment horizontal="left" vertical="top" wrapText="1"/>
      <protection/>
    </xf>
    <xf numFmtId="0" fontId="12" fillId="0" borderId="10" xfId="53" applyFont="1" applyFill="1" applyBorder="1" applyAlignment="1">
      <alignment vertical="top" wrapText="1"/>
      <protection/>
    </xf>
    <xf numFmtId="0" fontId="19" fillId="0" borderId="10" xfId="53" applyFont="1" applyFill="1" applyBorder="1" applyAlignment="1">
      <alignment horizontal="left" vertical="top" wrapText="1"/>
      <protection/>
    </xf>
    <xf numFmtId="0" fontId="12" fillId="0" borderId="10" xfId="60" applyFont="1" applyFill="1" applyBorder="1" applyAlignment="1">
      <alignment horizontal="left" vertical="top" wrapText="1"/>
      <protection/>
    </xf>
    <xf numFmtId="0" fontId="21" fillId="0" borderId="10" xfId="53" applyFont="1" applyFill="1" applyBorder="1" applyAlignment="1">
      <alignment horizontal="left" vertical="top" wrapText="1"/>
      <protection/>
    </xf>
    <xf numFmtId="0" fontId="12" fillId="0" borderId="10" xfId="60" applyFont="1" applyFill="1" applyBorder="1" applyAlignment="1">
      <alignment vertical="center" wrapText="1"/>
      <protection/>
    </xf>
    <xf numFmtId="0" fontId="12" fillId="0" borderId="10" xfId="53" applyFont="1" applyFill="1" applyBorder="1" applyAlignment="1" applyProtection="1">
      <alignment vertical="top" wrapText="1"/>
      <protection locked="0"/>
    </xf>
    <xf numFmtId="0" fontId="12" fillId="0" borderId="10" xfId="53" applyFont="1" applyFill="1" applyBorder="1" applyAlignment="1">
      <alignment vertical="center" wrapText="1"/>
      <protection/>
    </xf>
    <xf numFmtId="0" fontId="7" fillId="0" borderId="10" xfId="62" applyFont="1" applyFill="1" applyBorder="1" applyAlignment="1">
      <alignment vertical="center" wrapText="1"/>
      <protection/>
    </xf>
    <xf numFmtId="0" fontId="12" fillId="0" borderId="10" xfId="62" applyFont="1" applyFill="1" applyBorder="1" applyAlignment="1">
      <alignment vertical="center" wrapText="1"/>
      <protection/>
    </xf>
    <xf numFmtId="0" fontId="21" fillId="0" borderId="10" xfId="53" applyFont="1" applyFill="1" applyBorder="1" applyAlignment="1">
      <alignment vertical="top" wrapText="1"/>
      <protection/>
    </xf>
    <xf numFmtId="0" fontId="12" fillId="0" borderId="10" xfId="53" applyFont="1" applyFill="1" applyBorder="1" applyAlignment="1">
      <alignment horizontal="left" vertical="center" wrapText="1"/>
      <protection/>
    </xf>
    <xf numFmtId="2" fontId="12" fillId="0" borderId="10" xfId="53" applyNumberFormat="1" applyFont="1" applyFill="1" applyBorder="1" applyAlignment="1">
      <alignment horizontal="center" vertical="center"/>
      <protection/>
    </xf>
    <xf numFmtId="1" fontId="12" fillId="0" borderId="10" xfId="53" applyNumberFormat="1" applyFont="1" applyFill="1" applyBorder="1" applyAlignment="1">
      <alignment horizontal="center" vertical="center"/>
      <protection/>
    </xf>
    <xf numFmtId="0" fontId="7" fillId="0" borderId="10" xfId="53" applyFont="1" applyFill="1" applyBorder="1" applyAlignment="1">
      <alignment horizontal="left" vertical="center" wrapText="1"/>
      <protection/>
    </xf>
    <xf numFmtId="0" fontId="19" fillId="0" borderId="10" xfId="53" applyFont="1" applyFill="1" applyBorder="1" applyAlignment="1">
      <alignment horizontal="center" vertical="center"/>
      <protection/>
    </xf>
    <xf numFmtId="16" fontId="12" fillId="0" borderId="10" xfId="53" applyNumberFormat="1" applyFont="1" applyFill="1" applyBorder="1" applyAlignment="1">
      <alignment vertical="center" wrapText="1"/>
      <protection/>
    </xf>
    <xf numFmtId="2" fontId="12" fillId="0" borderId="10" xfId="53" applyNumberFormat="1" applyFont="1" applyFill="1" applyBorder="1" applyAlignment="1">
      <alignment horizontal="center" vertical="center"/>
      <protection/>
    </xf>
    <xf numFmtId="1" fontId="12" fillId="0" borderId="10" xfId="53" applyNumberFormat="1" applyFont="1" applyFill="1" applyBorder="1" applyAlignment="1">
      <alignment horizontal="center" vertical="center"/>
      <protection/>
    </xf>
    <xf numFmtId="0" fontId="21" fillId="0" borderId="10" xfId="53" applyFont="1" applyFill="1" applyBorder="1" applyAlignment="1">
      <alignment vertical="center" wrapText="1"/>
      <protection/>
    </xf>
    <xf numFmtId="0" fontId="19" fillId="0" borderId="10" xfId="53" applyFont="1" applyFill="1" applyBorder="1" applyAlignment="1">
      <alignment vertical="center"/>
      <protection/>
    </xf>
    <xf numFmtId="0" fontId="21" fillId="0" borderId="10" xfId="53" applyFont="1" applyFill="1" applyBorder="1" applyAlignment="1">
      <alignment horizontal="center" vertical="center" wrapText="1"/>
      <protection/>
    </xf>
    <xf numFmtId="16" fontId="12" fillId="0" borderId="10" xfId="53" applyNumberFormat="1" applyFont="1" applyFill="1" applyBorder="1" applyAlignment="1">
      <alignment horizontal="center" vertical="top" wrapText="1"/>
      <protection/>
    </xf>
    <xf numFmtId="0" fontId="27" fillId="0" borderId="10" xfId="53" applyFont="1" applyFill="1" applyBorder="1" applyAlignment="1">
      <alignment horizontal="center" vertical="center"/>
      <protection/>
    </xf>
    <xf numFmtId="0" fontId="12" fillId="0" borderId="12" xfId="53" applyFont="1" applyFill="1" applyBorder="1" applyAlignment="1">
      <alignment vertical="center" wrapText="1"/>
      <protection/>
    </xf>
    <xf numFmtId="16" fontId="12" fillId="0" borderId="12" xfId="53" applyNumberFormat="1" applyFont="1" applyFill="1" applyBorder="1" applyAlignment="1">
      <alignment vertical="top" wrapText="1"/>
      <protection/>
    </xf>
    <xf numFmtId="0" fontId="27" fillId="0" borderId="12" xfId="53" applyFont="1" applyFill="1" applyBorder="1" applyAlignment="1">
      <alignment vertical="center" wrapText="1"/>
      <protection/>
    </xf>
    <xf numFmtId="0" fontId="21" fillId="0" borderId="10" xfId="53" applyFont="1" applyFill="1" applyBorder="1" applyAlignment="1">
      <alignment horizontal="left" vertical="center" wrapText="1"/>
      <protection/>
    </xf>
    <xf numFmtId="0" fontId="12" fillId="0" borderId="10" xfId="53" applyFont="1" applyFill="1" applyBorder="1" applyAlignment="1">
      <alignment horizontal="center" vertical="top"/>
      <protection/>
    </xf>
    <xf numFmtId="1" fontId="7" fillId="0" borderId="10" xfId="53" applyNumberFormat="1" applyFont="1" applyFill="1" applyBorder="1" applyAlignment="1">
      <alignment horizontal="center" vertical="center" wrapText="1"/>
      <protection/>
    </xf>
    <xf numFmtId="0" fontId="21" fillId="0" borderId="10" xfId="53" applyFont="1" applyFill="1" applyBorder="1" applyAlignment="1">
      <alignment horizontal="left" vertical="center" wrapText="1"/>
      <protection/>
    </xf>
    <xf numFmtId="0" fontId="12" fillId="0" borderId="10" xfId="53" applyFont="1" applyFill="1" applyBorder="1" applyAlignment="1" applyProtection="1">
      <alignment horizontal="left" vertical="center" wrapText="1"/>
      <protection locked="0"/>
    </xf>
    <xf numFmtId="0" fontId="12" fillId="0" borderId="10" xfId="53" applyFont="1" applyFill="1" applyBorder="1" applyAlignment="1" applyProtection="1">
      <alignment horizontal="center" vertical="center" wrapText="1"/>
      <protection locked="0"/>
    </xf>
    <xf numFmtId="0" fontId="12" fillId="0" borderId="10" xfId="53" applyFont="1" applyFill="1" applyBorder="1" applyAlignment="1">
      <alignment horizontal="center" vertical="center"/>
      <protection/>
    </xf>
    <xf numFmtId="0" fontId="27" fillId="0" borderId="10" xfId="53" applyFont="1" applyFill="1" applyBorder="1" applyAlignment="1">
      <alignment horizontal="left" vertical="top" wrapText="1"/>
      <protection/>
    </xf>
    <xf numFmtId="0" fontId="21" fillId="0" borderId="10" xfId="60" applyFont="1" applyFill="1" applyBorder="1" applyAlignment="1">
      <alignment horizontal="left" vertical="top" wrapText="1"/>
      <protection/>
    </xf>
    <xf numFmtId="0" fontId="21" fillId="0" borderId="10" xfId="53" applyFont="1" applyFill="1" applyBorder="1" applyAlignment="1">
      <alignment horizontal="center" vertical="top" wrapText="1"/>
      <protection/>
    </xf>
    <xf numFmtId="168" fontId="7" fillId="0" borderId="10" xfId="53" applyNumberFormat="1" applyFont="1" applyFill="1" applyBorder="1" applyAlignment="1">
      <alignment horizontal="left" vertical="top" wrapText="1"/>
      <protection/>
    </xf>
    <xf numFmtId="0" fontId="12" fillId="0" borderId="10" xfId="53" applyFont="1" applyFill="1" applyBorder="1" applyAlignment="1">
      <alignment horizontal="left" vertical="top" wrapText="1"/>
      <protection/>
    </xf>
    <xf numFmtId="0" fontId="7" fillId="0" borderId="10" xfId="66" applyFont="1" applyFill="1" applyBorder="1" applyAlignment="1">
      <alignment horizontal="left" vertical="top" wrapText="1"/>
      <protection/>
    </xf>
    <xf numFmtId="0" fontId="30" fillId="0" borderId="0" xfId="53" applyFont="1" applyFill="1" applyAlignment="1">
      <alignment horizontal="fill" vertical="center" wrapText="1"/>
      <protection/>
    </xf>
    <xf numFmtId="1" fontId="12" fillId="0" borderId="10" xfId="66" applyNumberFormat="1" applyFont="1" applyFill="1" applyBorder="1" applyAlignment="1">
      <alignment horizontal="center" vertical="center" wrapText="1"/>
      <protection/>
    </xf>
    <xf numFmtId="0" fontId="12" fillId="0" borderId="10" xfId="53" applyFont="1" applyFill="1" applyBorder="1" applyAlignment="1">
      <alignment horizontal="center" vertical="top" wrapText="1"/>
      <protection/>
    </xf>
    <xf numFmtId="0" fontId="12" fillId="0" borderId="10" xfId="53" applyFont="1" applyFill="1" applyBorder="1" applyAlignment="1">
      <alignment horizontal="justify" vertical="top"/>
      <protection/>
    </xf>
    <xf numFmtId="169" fontId="12" fillId="0" borderId="10" xfId="60" applyNumberFormat="1" applyFont="1" applyFill="1" applyBorder="1" applyAlignment="1">
      <alignment horizontal="center" vertical="center" wrapText="1"/>
      <protection/>
    </xf>
    <xf numFmtId="169" fontId="12" fillId="0" borderId="10" xfId="60" applyNumberFormat="1" applyFont="1" applyFill="1" applyBorder="1" applyAlignment="1">
      <alignment horizontal="left" vertical="center" wrapText="1"/>
      <protection/>
    </xf>
    <xf numFmtId="0" fontId="12" fillId="0" borderId="10" xfId="66" applyFont="1" applyFill="1" applyBorder="1" applyAlignment="1">
      <alignment horizontal="left" vertical="center" wrapText="1"/>
      <protection/>
    </xf>
    <xf numFmtId="0" fontId="12" fillId="0" borderId="10" xfId="66" applyFont="1" applyFill="1" applyBorder="1" applyAlignment="1">
      <alignment vertical="top" wrapText="1"/>
      <protection/>
    </xf>
    <xf numFmtId="2" fontId="74" fillId="0" borderId="10" xfId="66" applyNumberFormat="1" applyFont="1" applyFill="1" applyBorder="1" applyAlignment="1">
      <alignment horizontal="center" vertical="center" wrapText="1"/>
      <protection/>
    </xf>
    <xf numFmtId="2" fontId="12" fillId="0" borderId="10" xfId="66" applyNumberFormat="1" applyFont="1" applyFill="1" applyBorder="1" applyAlignment="1">
      <alignment horizontal="center" vertical="center" wrapText="1"/>
      <protection/>
    </xf>
    <xf numFmtId="2" fontId="21" fillId="0" borderId="10" xfId="53" applyNumberFormat="1" applyFont="1" applyFill="1" applyBorder="1" applyAlignment="1">
      <alignment horizontal="center" vertical="center"/>
      <protection/>
    </xf>
    <xf numFmtId="0" fontId="12" fillId="0" borderId="10" xfId="66" applyFont="1" applyFill="1" applyBorder="1" applyAlignment="1">
      <alignment horizontal="center" vertical="top" wrapText="1"/>
      <protection/>
    </xf>
    <xf numFmtId="0" fontId="12" fillId="0" borderId="12" xfId="66" applyFont="1" applyFill="1" applyBorder="1" applyAlignment="1">
      <alignment vertical="center" wrapText="1"/>
      <protection/>
    </xf>
    <xf numFmtId="0" fontId="12" fillId="0" borderId="12" xfId="66" applyFont="1" applyFill="1" applyBorder="1" applyAlignment="1">
      <alignment vertical="top" wrapText="1"/>
      <protection/>
    </xf>
    <xf numFmtId="0" fontId="12" fillId="0" borderId="12" xfId="62" applyFont="1" applyFill="1" applyBorder="1" applyAlignment="1">
      <alignment vertical="top" wrapText="1"/>
      <protection/>
    </xf>
    <xf numFmtId="0" fontId="12" fillId="0" borderId="10" xfId="53" applyFont="1" applyFill="1" applyBorder="1" applyAlignment="1">
      <alignment horizontal="justify" vertical="center" wrapText="1"/>
      <protection/>
    </xf>
    <xf numFmtId="0" fontId="8" fillId="0" borderId="10" xfId="53" applyFont="1" applyFill="1" applyBorder="1" applyAlignment="1">
      <alignment horizontal="center" vertical="center"/>
      <protection/>
    </xf>
    <xf numFmtId="49" fontId="21" fillId="0" borderId="10" xfId="53" applyNumberFormat="1" applyFont="1" applyFill="1" applyBorder="1" applyAlignment="1">
      <alignment horizontal="center" vertical="center"/>
      <protection/>
    </xf>
    <xf numFmtId="0" fontId="21" fillId="0" borderId="10" xfId="53" applyFont="1" applyFill="1" applyBorder="1" applyAlignment="1">
      <alignment horizontal="right" vertical="top"/>
      <protection/>
    </xf>
    <xf numFmtId="168" fontId="7" fillId="0" borderId="10" xfId="60" applyNumberFormat="1" applyFont="1" applyFill="1" applyBorder="1" applyAlignment="1">
      <alignment horizontal="left" vertical="top" wrapText="1"/>
      <protection/>
    </xf>
    <xf numFmtId="49" fontId="12" fillId="0" borderId="10" xfId="53" applyNumberFormat="1" applyFont="1" applyFill="1" applyBorder="1" applyAlignment="1">
      <alignment horizontal="center" vertical="center"/>
      <protection/>
    </xf>
    <xf numFmtId="0" fontId="12" fillId="0" borderId="11" xfId="53" applyFont="1" applyFill="1" applyBorder="1" applyAlignment="1">
      <alignment horizontal="left" vertical="top" wrapText="1"/>
      <protection/>
    </xf>
    <xf numFmtId="0" fontId="7" fillId="0" borderId="13" xfId="62" applyFont="1" applyFill="1" applyBorder="1" applyAlignment="1">
      <alignment horizontal="center" vertical="center" wrapText="1"/>
      <protection/>
    </xf>
    <xf numFmtId="0" fontId="12" fillId="0" borderId="12" xfId="60" applyFont="1" applyFill="1" applyBorder="1" applyAlignment="1">
      <alignment vertical="center" wrapText="1"/>
      <protection/>
    </xf>
    <xf numFmtId="0" fontId="12" fillId="0" borderId="12" xfId="62" applyFont="1" applyFill="1" applyBorder="1" applyAlignment="1">
      <alignment vertical="center" wrapText="1"/>
      <protection/>
    </xf>
    <xf numFmtId="0" fontId="12" fillId="0" borderId="13" xfId="53" applyFont="1" applyFill="1" applyBorder="1" applyAlignment="1">
      <alignment vertical="top" wrapText="1"/>
      <protection/>
    </xf>
    <xf numFmtId="166" fontId="12" fillId="0" borderId="10" xfId="77" applyNumberFormat="1" applyFont="1" applyFill="1" applyBorder="1" applyAlignment="1">
      <alignment vertical="top"/>
    </xf>
    <xf numFmtId="166" fontId="30" fillId="0" borderId="10" xfId="77" applyNumberFormat="1" applyFont="1" applyFill="1" applyBorder="1" applyAlignment="1">
      <alignment horizontal="center" vertical="top"/>
    </xf>
    <xf numFmtId="0" fontId="12" fillId="0" borderId="10" xfId="61" applyFont="1" applyFill="1" applyBorder="1" applyAlignment="1">
      <alignment horizontal="left" vertical="center" wrapText="1"/>
      <protection/>
    </xf>
    <xf numFmtId="0" fontId="19" fillId="0" borderId="10" xfId="53" applyFont="1" applyFill="1" applyBorder="1" applyAlignment="1">
      <alignment horizontal="center" vertical="top" wrapText="1"/>
      <protection/>
    </xf>
    <xf numFmtId="0" fontId="30" fillId="0" borderId="10" xfId="53" applyFont="1" applyFill="1" applyBorder="1" applyAlignment="1">
      <alignment horizontal="center" vertical="center"/>
      <protection/>
    </xf>
    <xf numFmtId="0" fontId="27" fillId="0" borderId="10" xfId="53" applyFont="1" applyFill="1" applyBorder="1" applyAlignment="1">
      <alignment horizontal="left" vertical="top"/>
      <protection/>
    </xf>
    <xf numFmtId="49" fontId="21" fillId="0" borderId="10" xfId="53" applyNumberFormat="1" applyFont="1" applyFill="1" applyBorder="1" applyAlignment="1">
      <alignment horizontal="center" vertical="center" wrapText="1"/>
      <protection/>
    </xf>
    <xf numFmtId="169" fontId="12" fillId="0" borderId="10" xfId="67" applyNumberFormat="1" applyFont="1" applyFill="1" applyBorder="1" applyAlignment="1">
      <alignment horizontal="center" vertical="top" wrapText="1"/>
      <protection/>
    </xf>
    <xf numFmtId="0" fontId="32" fillId="0" borderId="10" xfId="53" applyFont="1" applyFill="1" applyBorder="1" applyAlignment="1">
      <alignment horizontal="center" vertical="center"/>
      <protection/>
    </xf>
    <xf numFmtId="0" fontId="12" fillId="0" borderId="10" xfId="53" applyFont="1" applyFill="1" applyBorder="1" applyAlignment="1">
      <alignment horizontal="center" wrapText="1"/>
      <protection/>
    </xf>
    <xf numFmtId="0" fontId="12" fillId="0" borderId="10" xfId="67" applyFont="1" applyFill="1" applyBorder="1" applyAlignment="1">
      <alignment horizontal="center" vertical="center" wrapText="1"/>
      <protection/>
    </xf>
    <xf numFmtId="0" fontId="12" fillId="0" borderId="10" xfId="67"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0" xfId="53" applyNumberFormat="1" applyFont="1" applyFill="1" applyBorder="1" applyAlignment="1">
      <alignment horizontal="left" vertical="center" wrapText="1"/>
      <protection/>
    </xf>
    <xf numFmtId="0" fontId="12" fillId="0" borderId="10" xfId="53" applyNumberFormat="1" applyFont="1" applyFill="1" applyBorder="1" applyAlignment="1">
      <alignment horizontal="left" vertical="top" wrapText="1"/>
      <protection/>
    </xf>
    <xf numFmtId="0" fontId="12" fillId="0" borderId="10" xfId="53" applyFont="1" applyFill="1" applyBorder="1" applyAlignment="1">
      <alignment horizontal="left" vertical="center" wrapText="1"/>
      <protection/>
    </xf>
    <xf numFmtId="0" fontId="12" fillId="0" borderId="11" xfId="0" applyFont="1" applyFill="1" applyBorder="1" applyAlignment="1">
      <alignment horizontal="left" vertical="center" wrapText="1"/>
    </xf>
    <xf numFmtId="169" fontId="12" fillId="0" borderId="10" xfId="60" applyNumberFormat="1" applyFont="1" applyFill="1" applyBorder="1" applyAlignment="1">
      <alignment vertical="top" wrapText="1"/>
      <protection/>
    </xf>
    <xf numFmtId="168" fontId="14" fillId="0" borderId="10" xfId="53" applyNumberFormat="1" applyFont="1" applyFill="1" applyBorder="1" applyAlignment="1">
      <alignment horizontal="left" vertical="top" wrapText="1"/>
      <protection/>
    </xf>
    <xf numFmtId="0" fontId="7" fillId="0" borderId="10" xfId="53" applyFont="1" applyFill="1" applyBorder="1" applyAlignment="1">
      <alignment vertical="center" wrapText="1"/>
      <protection/>
    </xf>
    <xf numFmtId="0" fontId="12" fillId="0" borderId="10" xfId="0" applyFont="1" applyFill="1" applyBorder="1" applyAlignment="1">
      <alignment horizontal="left" vertical="top" wrapText="1"/>
    </xf>
    <xf numFmtId="0" fontId="12" fillId="0" borderId="10" xfId="67" applyNumberFormat="1" applyFont="1" applyFill="1" applyBorder="1" applyAlignment="1">
      <alignment horizontal="center" vertical="top" wrapText="1"/>
      <protection/>
    </xf>
    <xf numFmtId="169" fontId="12" fillId="0" borderId="10" xfId="60" applyNumberFormat="1" applyFont="1" applyFill="1" applyBorder="1" applyAlignment="1">
      <alignment horizontal="center" vertical="top" wrapText="1"/>
      <protection/>
    </xf>
    <xf numFmtId="0" fontId="12" fillId="0" borderId="10" xfId="60" applyNumberFormat="1" applyFont="1" applyFill="1" applyBorder="1" applyAlignment="1">
      <alignment horizontal="center" vertical="top" wrapText="1"/>
      <protection/>
    </xf>
    <xf numFmtId="49" fontId="12" fillId="0" borderId="10" xfId="53" applyNumberFormat="1" applyFont="1" applyFill="1" applyBorder="1" applyAlignment="1">
      <alignment horizontal="left" vertical="center" wrapText="1"/>
      <protection/>
    </xf>
    <xf numFmtId="169" fontId="30" fillId="0" borderId="10" xfId="53" applyNumberFormat="1" applyFont="1" applyFill="1" applyBorder="1" applyAlignment="1">
      <alignment horizontal="center" vertical="top" wrapText="1"/>
      <protection/>
    </xf>
    <xf numFmtId="0" fontId="19" fillId="0" borderId="10" xfId="53" applyFont="1" applyFill="1" applyBorder="1" applyAlignment="1">
      <alignment horizontal="left" vertical="center"/>
      <protection/>
    </xf>
    <xf numFmtId="0" fontId="19" fillId="0" borderId="12" xfId="53" applyFont="1" applyFill="1" applyBorder="1" applyAlignment="1">
      <alignment vertical="top" wrapText="1"/>
      <protection/>
    </xf>
    <xf numFmtId="4" fontId="7" fillId="0" borderId="10" xfId="53" applyNumberFormat="1" applyFont="1" applyFill="1" applyBorder="1" applyAlignment="1">
      <alignment horizontal="center" vertical="center" wrapText="1"/>
      <protection/>
    </xf>
    <xf numFmtId="0" fontId="24" fillId="0" borderId="10" xfId="60" applyFont="1" applyFill="1" applyBorder="1" applyAlignment="1">
      <alignment horizontal="center" vertical="top"/>
      <protection/>
    </xf>
    <xf numFmtId="0" fontId="75" fillId="0" borderId="10" xfId="53" applyFont="1" applyFill="1" applyBorder="1">
      <alignment/>
      <protection/>
    </xf>
    <xf numFmtId="0" fontId="33" fillId="0" borderId="10" xfId="53" applyFont="1" applyFill="1" applyBorder="1">
      <alignment/>
      <protection/>
    </xf>
    <xf numFmtId="0" fontId="72" fillId="0" borderId="10" xfId="53" applyFont="1" applyFill="1" applyBorder="1" applyAlignment="1">
      <alignment horizontal="center" vertical="center" wrapText="1"/>
      <protection/>
    </xf>
    <xf numFmtId="0" fontId="76" fillId="0" borderId="10" xfId="53" applyFont="1" applyFill="1" applyBorder="1">
      <alignment/>
      <protection/>
    </xf>
    <xf numFmtId="0" fontId="19" fillId="0" borderId="10" xfId="60" applyFont="1" applyFill="1" applyBorder="1" applyAlignment="1">
      <alignment horizontal="center" vertical="top"/>
      <protection/>
    </xf>
    <xf numFmtId="0" fontId="77" fillId="0" borderId="10" xfId="53" applyFont="1" applyFill="1" applyBorder="1" applyAlignment="1">
      <alignment horizontal="left" vertical="top" wrapText="1"/>
      <protection/>
    </xf>
    <xf numFmtId="3" fontId="12" fillId="0" borderId="10" xfId="60" applyNumberFormat="1" applyFont="1" applyFill="1" applyBorder="1" applyAlignment="1">
      <alignment vertical="center" wrapText="1"/>
      <protection/>
    </xf>
    <xf numFmtId="49" fontId="10" fillId="0" borderId="10" xfId="62" applyNumberFormat="1" applyFont="1" applyFill="1" applyBorder="1" applyAlignment="1">
      <alignment horizontal="center" vertical="center" wrapText="1"/>
      <protection/>
    </xf>
    <xf numFmtId="49" fontId="7" fillId="0" borderId="10" xfId="60" applyNumberFormat="1" applyFont="1" applyFill="1" applyBorder="1" applyAlignment="1">
      <alignment horizontal="center" vertical="center" wrapText="1"/>
      <protection/>
    </xf>
    <xf numFmtId="49" fontId="72" fillId="0" borderId="10" xfId="53" applyNumberFormat="1" applyFont="1" applyFill="1" applyBorder="1" applyAlignment="1">
      <alignment horizontal="center" vertical="center" wrapText="1"/>
      <protection/>
    </xf>
    <xf numFmtId="0" fontId="19" fillId="0" borderId="10" xfId="53" applyFont="1" applyFill="1" applyBorder="1" applyAlignment="1">
      <alignment horizontal="left" vertical="center" wrapText="1"/>
      <protection/>
    </xf>
    <xf numFmtId="164" fontId="12" fillId="0" borderId="10" xfId="56" applyNumberFormat="1" applyFont="1" applyFill="1" applyBorder="1" applyAlignment="1">
      <alignment horizontal="center" vertical="center" wrapText="1"/>
      <protection/>
    </xf>
    <xf numFmtId="49" fontId="19" fillId="0" borderId="10" xfId="53" applyNumberFormat="1" applyFont="1" applyFill="1" applyBorder="1" applyAlignment="1">
      <alignment horizontal="center" vertical="center" wrapText="1"/>
      <protection/>
    </xf>
    <xf numFmtId="0" fontId="19" fillId="0" borderId="10" xfId="53" applyFont="1" applyFill="1" applyBorder="1" applyAlignment="1">
      <alignment horizontal="center" vertical="center"/>
      <protection/>
    </xf>
    <xf numFmtId="49" fontId="12" fillId="0" borderId="10" xfId="60" applyNumberFormat="1" applyFont="1" applyFill="1" applyBorder="1" applyAlignment="1">
      <alignment horizontal="center" vertical="center" wrapText="1"/>
      <protection/>
    </xf>
    <xf numFmtId="0" fontId="12" fillId="0" borderId="10" xfId="62" applyFont="1" applyFill="1" applyBorder="1" applyAlignment="1">
      <alignment vertical="top" wrapText="1"/>
      <protection/>
    </xf>
    <xf numFmtId="0" fontId="12" fillId="0" borderId="10" xfId="56" applyFont="1" applyFill="1" applyBorder="1" applyAlignment="1">
      <alignment horizontal="center" vertical="center" wrapText="1"/>
      <protection/>
    </xf>
    <xf numFmtId="0" fontId="12" fillId="0" borderId="13" xfId="62" applyFont="1" applyFill="1" applyBorder="1" applyAlignment="1">
      <alignment horizontal="left" vertical="top" wrapText="1"/>
      <protection/>
    </xf>
    <xf numFmtId="49" fontId="7" fillId="0" borderId="10" xfId="57" applyNumberFormat="1" applyFont="1" applyFill="1" applyBorder="1" applyAlignment="1">
      <alignment horizontal="center" vertical="center" wrapText="1"/>
      <protection/>
    </xf>
    <xf numFmtId="0" fontId="14" fillId="0" borderId="10" xfId="57" applyFont="1" applyFill="1" applyBorder="1" applyAlignment="1">
      <alignment horizontal="left" vertical="center" wrapText="1"/>
      <protection/>
    </xf>
    <xf numFmtId="0" fontId="7" fillId="0" borderId="10" xfId="57" applyFont="1" applyFill="1" applyBorder="1" applyAlignment="1">
      <alignment horizontal="center" vertical="center" wrapText="1"/>
      <protection/>
    </xf>
    <xf numFmtId="168" fontId="7" fillId="0" borderId="10" xfId="57" applyNumberFormat="1" applyFont="1" applyFill="1" applyBorder="1" applyAlignment="1">
      <alignment horizontal="center" vertical="center" wrapText="1"/>
      <protection/>
    </xf>
    <xf numFmtId="168" fontId="7" fillId="0" borderId="10" xfId="60" applyNumberFormat="1" applyFont="1" applyFill="1" applyBorder="1" applyAlignment="1">
      <alignment horizontal="left" vertical="top" wrapText="1"/>
      <protection/>
    </xf>
    <xf numFmtId="0" fontId="18" fillId="0" borderId="10" xfId="57" applyFont="1" applyFill="1" applyBorder="1" applyAlignment="1">
      <alignment horizontal="center" vertical="center"/>
      <protection/>
    </xf>
    <xf numFmtId="0" fontId="13" fillId="0" borderId="10" xfId="57" applyFont="1" applyFill="1" applyBorder="1" applyAlignment="1">
      <alignment horizontal="center" vertical="center"/>
      <protection/>
    </xf>
    <xf numFmtId="0" fontId="19" fillId="0" borderId="10" xfId="57" applyFont="1" applyFill="1" applyBorder="1" applyAlignment="1">
      <alignment horizontal="left" vertical="top" wrapText="1"/>
      <protection/>
    </xf>
    <xf numFmtId="0" fontId="12" fillId="0" borderId="10" xfId="63" applyFont="1" applyFill="1" applyBorder="1" applyAlignment="1">
      <alignment horizontal="left" vertical="center" wrapText="1"/>
      <protection/>
    </xf>
    <xf numFmtId="0" fontId="12" fillId="0" borderId="12" xfId="57" applyFont="1" applyFill="1" applyBorder="1" applyAlignment="1">
      <alignment vertical="top" wrapText="1"/>
      <protection/>
    </xf>
    <xf numFmtId="0" fontId="12" fillId="0" borderId="12" xfId="57" applyFont="1" applyFill="1" applyBorder="1" applyAlignment="1">
      <alignment vertical="center" wrapText="1"/>
      <protection/>
    </xf>
    <xf numFmtId="0" fontId="19" fillId="0" borderId="10" xfId="57" applyFont="1" applyFill="1" applyBorder="1" applyAlignment="1">
      <alignment horizontal="left" vertical="center" wrapText="1"/>
      <protection/>
    </xf>
    <xf numFmtId="0" fontId="12" fillId="0" borderId="10" xfId="57" applyFont="1" applyFill="1" applyBorder="1" applyAlignment="1">
      <alignment horizontal="left" vertical="center" wrapText="1"/>
      <protection/>
    </xf>
    <xf numFmtId="169" fontId="19" fillId="0" borderId="10" xfId="53" applyNumberFormat="1"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0" fontId="33" fillId="0" borderId="10" xfId="57" applyFont="1" applyFill="1" applyBorder="1" applyAlignment="1">
      <alignment horizontal="center" vertical="center"/>
      <protection/>
    </xf>
    <xf numFmtId="0" fontId="12" fillId="0" borderId="10" xfId="53" applyNumberFormat="1" applyFont="1" applyFill="1" applyBorder="1" applyAlignment="1">
      <alignment horizontal="center" vertical="center" wrapText="1"/>
      <protection/>
    </xf>
    <xf numFmtId="0" fontId="4" fillId="0" borderId="10" xfId="57" applyFont="1" applyFill="1" applyBorder="1" applyAlignment="1">
      <alignment horizontal="center" vertical="center"/>
      <protection/>
    </xf>
    <xf numFmtId="49" fontId="12" fillId="0" borderId="12" xfId="53" applyNumberFormat="1" applyFont="1" applyFill="1" applyBorder="1" applyAlignment="1">
      <alignment vertical="center" wrapText="1"/>
      <protection/>
    </xf>
    <xf numFmtId="0" fontId="18" fillId="0" borderId="12" xfId="57" applyFont="1" applyFill="1" applyBorder="1" applyAlignment="1">
      <alignment vertical="center"/>
      <protection/>
    </xf>
    <xf numFmtId="0" fontId="12" fillId="0" borderId="12" xfId="57" applyFont="1" applyFill="1" applyBorder="1" applyAlignment="1">
      <alignment horizontal="center" vertical="center" wrapText="1"/>
      <protection/>
    </xf>
    <xf numFmtId="0" fontId="18" fillId="0" borderId="12" xfId="57" applyFont="1" applyFill="1" applyBorder="1" applyAlignment="1">
      <alignment horizontal="center" vertical="center"/>
      <protection/>
    </xf>
    <xf numFmtId="49" fontId="12" fillId="0" borderId="10" xfId="57" applyNumberFormat="1" applyFont="1" applyFill="1" applyBorder="1" applyAlignment="1">
      <alignment horizontal="left" vertical="top" wrapText="1"/>
      <protection/>
    </xf>
    <xf numFmtId="166" fontId="12" fillId="0" borderId="10" xfId="77" applyNumberFormat="1" applyFont="1" applyFill="1" applyBorder="1" applyAlignment="1">
      <alignment horizontal="left" vertical="top" wrapText="1"/>
    </xf>
    <xf numFmtId="0" fontId="12" fillId="0" borderId="10" xfId="57" applyFont="1" applyFill="1" applyBorder="1" applyAlignment="1">
      <alignment vertical="center"/>
      <protection/>
    </xf>
    <xf numFmtId="0" fontId="12" fillId="0" borderId="10" xfId="57" applyFont="1" applyFill="1" applyBorder="1" applyAlignment="1">
      <alignment vertical="top" wrapText="1"/>
      <protection/>
    </xf>
    <xf numFmtId="0" fontId="12" fillId="0" borderId="10" xfId="54" applyFont="1" applyFill="1" applyBorder="1" applyAlignment="1">
      <alignment vertical="top" wrapText="1"/>
      <protection/>
    </xf>
    <xf numFmtId="0" fontId="4" fillId="0" borderId="10" xfId="57" applyFont="1" applyFill="1" applyBorder="1" applyAlignment="1">
      <alignment horizontal="center" vertical="center" wrapText="1"/>
      <protection/>
    </xf>
    <xf numFmtId="0" fontId="14" fillId="0" borderId="10" xfId="62" applyFont="1" applyFill="1" applyBorder="1" applyAlignment="1">
      <alignment horizontal="center" vertical="center" wrapText="1"/>
      <protection/>
    </xf>
    <xf numFmtId="0" fontId="2" fillId="0" borderId="10" xfId="62" applyFont="1" applyFill="1" applyBorder="1" applyAlignment="1">
      <alignment horizontal="center" vertical="center" wrapText="1"/>
      <protection/>
    </xf>
    <xf numFmtId="0" fontId="72" fillId="0" borderId="10" xfId="53" applyFont="1" applyFill="1" applyBorder="1" applyAlignment="1">
      <alignment vertical="center" wrapText="1"/>
      <protection/>
    </xf>
    <xf numFmtId="0" fontId="21" fillId="0" borderId="12" xfId="53" applyFont="1" applyFill="1" applyBorder="1" applyAlignment="1">
      <alignment vertical="center" wrapText="1"/>
      <protection/>
    </xf>
    <xf numFmtId="0" fontId="18" fillId="0" borderId="10" xfId="53" applyFont="1" applyFill="1" applyBorder="1" applyAlignment="1">
      <alignment horizontal="center" vertical="center" wrapText="1"/>
      <protection/>
    </xf>
    <xf numFmtId="0" fontId="21" fillId="0" borderId="10" xfId="53" applyFont="1" applyFill="1" applyBorder="1" applyAlignment="1">
      <alignment horizontal="center" vertical="center" wrapText="1"/>
      <protection/>
    </xf>
    <xf numFmtId="176" fontId="23" fillId="0" borderId="10" xfId="77" applyNumberFormat="1" applyFont="1" applyFill="1" applyBorder="1" applyAlignment="1">
      <alignment horizontal="center" vertical="center" wrapText="1"/>
    </xf>
    <xf numFmtId="168" fontId="36" fillId="0" borderId="10" xfId="53" applyNumberFormat="1" applyFont="1" applyFill="1" applyBorder="1" applyAlignment="1">
      <alignment horizontal="center" vertical="center" wrapText="1"/>
      <protection/>
    </xf>
    <xf numFmtId="49" fontId="12" fillId="0" borderId="12" xfId="57" applyNumberFormat="1" applyFont="1" applyFill="1" applyBorder="1" applyAlignment="1">
      <alignment horizontal="center" vertical="center" wrapText="1"/>
      <protection/>
    </xf>
    <xf numFmtId="164" fontId="7" fillId="0" borderId="10" xfId="57" applyNumberFormat="1" applyFont="1" applyFill="1" applyBorder="1" applyAlignment="1">
      <alignment horizontal="center" vertical="center"/>
      <protection/>
    </xf>
    <xf numFmtId="0" fontId="19" fillId="0" borderId="10" xfId="57" applyFont="1" applyFill="1" applyBorder="1" applyAlignment="1">
      <alignment horizontal="center" vertical="center" wrapText="1"/>
      <protection/>
    </xf>
    <xf numFmtId="0" fontId="14" fillId="0" borderId="10" xfId="65" applyFont="1" applyFill="1" applyBorder="1" applyAlignment="1">
      <alignment horizontal="left" vertical="center" wrapText="1"/>
      <protection/>
    </xf>
    <xf numFmtId="0" fontId="18" fillId="0" borderId="10" xfId="57" applyFont="1" applyFill="1" applyBorder="1" applyAlignment="1">
      <alignment vertical="top"/>
      <protection/>
    </xf>
    <xf numFmtId="0" fontId="13" fillId="0" borderId="10" xfId="57" applyFont="1" applyFill="1" applyBorder="1">
      <alignment/>
      <protection/>
    </xf>
    <xf numFmtId="0" fontId="7" fillId="0" borderId="10" xfId="65"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0" fontId="12" fillId="0" borderId="10" xfId="65" applyFont="1" applyFill="1" applyBorder="1" applyAlignment="1">
      <alignment horizontal="left" vertical="center" wrapText="1"/>
      <protection/>
    </xf>
    <xf numFmtId="49" fontId="7" fillId="0" borderId="10" xfId="65" applyNumberFormat="1" applyFont="1" applyFill="1" applyBorder="1" applyAlignment="1">
      <alignment horizontal="center" vertical="center" wrapText="1"/>
      <protection/>
    </xf>
    <xf numFmtId="49" fontId="12" fillId="0" borderId="10" xfId="65" applyNumberFormat="1" applyFont="1" applyFill="1" applyBorder="1" applyAlignment="1">
      <alignment horizontal="center" vertical="center" wrapText="1"/>
      <protection/>
    </xf>
    <xf numFmtId="0" fontId="12" fillId="0" borderId="10" xfId="65" applyFont="1" applyFill="1" applyBorder="1" applyAlignment="1">
      <alignment vertical="center" wrapText="1"/>
      <protection/>
    </xf>
    <xf numFmtId="0" fontId="18" fillId="0" borderId="10" xfId="57" applyFont="1" applyFill="1" applyBorder="1">
      <alignment/>
      <protection/>
    </xf>
    <xf numFmtId="0" fontId="12" fillId="0" borderId="12" xfId="53" applyFont="1" applyFill="1" applyBorder="1" applyAlignment="1">
      <alignment horizontal="left" vertical="top" wrapText="1"/>
      <protection/>
    </xf>
    <xf numFmtId="0" fontId="12" fillId="0" borderId="10" xfId="57" applyFont="1" applyFill="1" applyBorder="1" applyAlignment="1">
      <alignment vertical="center" wrapText="1"/>
      <protection/>
    </xf>
    <xf numFmtId="0" fontId="12" fillId="0" borderId="16" xfId="53" applyFont="1" applyFill="1" applyBorder="1" applyAlignment="1">
      <alignment vertical="center" wrapText="1"/>
      <protection/>
    </xf>
    <xf numFmtId="0" fontId="18" fillId="0" borderId="10" xfId="57" applyFont="1" applyFill="1" applyBorder="1" applyAlignment="1">
      <alignment horizontal="left" vertical="center"/>
      <protection/>
    </xf>
    <xf numFmtId="168" fontId="12" fillId="0" borderId="12" xfId="53" applyNumberFormat="1" applyFont="1" applyFill="1" applyBorder="1" applyAlignment="1">
      <alignment vertical="center" wrapText="1"/>
      <protection/>
    </xf>
    <xf numFmtId="4" fontId="12" fillId="0" borderId="10" xfId="53" applyNumberFormat="1" applyFont="1" applyFill="1" applyBorder="1" applyAlignment="1">
      <alignment vertical="center" wrapText="1"/>
      <protection/>
    </xf>
    <xf numFmtId="0" fontId="12" fillId="0" borderId="10" xfId="57" applyFont="1" applyFill="1" applyBorder="1">
      <alignment/>
      <protection/>
    </xf>
    <xf numFmtId="168" fontId="12" fillId="0" borderId="12" xfId="53" applyNumberFormat="1" applyFont="1" applyFill="1" applyBorder="1" applyAlignment="1">
      <alignment horizontal="center" vertical="center" wrapText="1"/>
      <protection/>
    </xf>
    <xf numFmtId="0" fontId="12" fillId="0" borderId="13" xfId="53" applyFont="1" applyFill="1" applyBorder="1" applyAlignment="1">
      <alignment horizontal="left" vertical="center" wrapText="1"/>
      <protection/>
    </xf>
    <xf numFmtId="0" fontId="12" fillId="0" borderId="10" xfId="65" applyFont="1" applyFill="1" applyBorder="1" applyAlignment="1">
      <alignment horizontal="left" vertical="top" wrapText="1"/>
      <protection/>
    </xf>
    <xf numFmtId="168" fontId="12" fillId="0" borderId="13" xfId="53" applyNumberFormat="1" applyFont="1" applyFill="1" applyBorder="1" applyAlignment="1">
      <alignment horizontal="center" vertical="center" wrapText="1"/>
      <protection/>
    </xf>
    <xf numFmtId="4" fontId="12" fillId="0" borderId="10" xfId="53" applyNumberFormat="1" applyFont="1" applyFill="1" applyBorder="1" applyAlignment="1">
      <alignment vertical="top" wrapText="1"/>
      <protection/>
    </xf>
    <xf numFmtId="173" fontId="12" fillId="0" borderId="10" xfId="53" applyNumberFormat="1" applyFont="1" applyFill="1" applyBorder="1" applyAlignment="1">
      <alignment horizontal="left" vertical="top" wrapText="1"/>
      <protection/>
    </xf>
    <xf numFmtId="173" fontId="12" fillId="0" borderId="10" xfId="60" applyNumberFormat="1" applyFont="1" applyFill="1" applyBorder="1" applyAlignment="1">
      <alignment horizontal="center" vertical="center" wrapText="1"/>
      <protection/>
    </xf>
    <xf numFmtId="0" fontId="18" fillId="0" borderId="10" xfId="57" applyFont="1" applyFill="1" applyBorder="1" applyAlignment="1">
      <alignment vertical="center"/>
      <protection/>
    </xf>
    <xf numFmtId="0" fontId="29" fillId="0" borderId="10" xfId="53" applyFont="1" applyFill="1" applyBorder="1" applyAlignment="1">
      <alignment horizontal="center" vertical="center" wrapText="1"/>
      <protection/>
    </xf>
    <xf numFmtId="49" fontId="12" fillId="0" borderId="10" xfId="56" applyNumberFormat="1" applyFont="1" applyFill="1" applyBorder="1" applyAlignment="1">
      <alignment horizontal="center" vertical="center" wrapText="1"/>
      <protection/>
    </xf>
    <xf numFmtId="0" fontId="18" fillId="0" borderId="10" xfId="58" applyFont="1" applyFill="1" applyBorder="1" applyAlignment="1">
      <alignment horizontal="center" vertical="center"/>
      <protection/>
    </xf>
    <xf numFmtId="0" fontId="13" fillId="0" borderId="10" xfId="58" applyFont="1" applyFill="1" applyBorder="1" applyAlignment="1">
      <alignment horizontal="center" vertical="center"/>
      <protection/>
    </xf>
    <xf numFmtId="164" fontId="12" fillId="0" borderId="10" xfId="56" applyNumberFormat="1" applyFont="1" applyFill="1" applyBorder="1" applyAlignment="1">
      <alignment horizontal="center" wrapText="1"/>
      <protection/>
    </xf>
    <xf numFmtId="0" fontId="21" fillId="0" borderId="10" xfId="56" applyFont="1" applyFill="1" applyBorder="1" applyAlignment="1">
      <alignment horizontal="center" vertical="center" wrapText="1"/>
      <protection/>
    </xf>
    <xf numFmtId="168" fontId="12" fillId="0" borderId="10" xfId="56" applyNumberFormat="1" applyFont="1" applyFill="1" applyBorder="1" applyAlignment="1">
      <alignment horizontal="center" vertical="center" wrapText="1"/>
      <protection/>
    </xf>
    <xf numFmtId="1" fontId="10" fillId="0" borderId="0" xfId="53" applyNumberFormat="1" applyFont="1" applyFill="1" applyAlignment="1">
      <alignment vertical="top" wrapText="1"/>
      <protection/>
    </xf>
    <xf numFmtId="0" fontId="10" fillId="0" borderId="0" xfId="53" applyFont="1" applyFill="1" applyAlignment="1">
      <alignment horizontal="center" vertical="top" wrapText="1"/>
      <protection/>
    </xf>
    <xf numFmtId="0" fontId="72" fillId="0" borderId="10" xfId="53" applyFont="1" applyFill="1" applyBorder="1" applyAlignment="1">
      <alignment horizontal="justify" vertical="top" wrapText="1"/>
      <protection/>
    </xf>
    <xf numFmtId="164" fontId="12" fillId="0" borderId="10" xfId="56" applyNumberFormat="1" applyFont="1" applyFill="1" applyBorder="1" applyAlignment="1">
      <alignment horizontal="center" vertical="top" wrapText="1"/>
      <protection/>
    </xf>
    <xf numFmtId="0" fontId="0" fillId="0" borderId="0" xfId="0" applyFill="1" applyAlignment="1">
      <alignment/>
    </xf>
    <xf numFmtId="171" fontId="2" fillId="0" borderId="10" xfId="0" applyNumberFormat="1" applyFont="1" applyFill="1" applyBorder="1" applyAlignment="1">
      <alignment vertical="top"/>
    </xf>
    <xf numFmtId="164" fontId="2" fillId="0" borderId="10" xfId="0" applyNumberFormat="1" applyFont="1" applyFill="1" applyBorder="1" applyAlignment="1">
      <alignment horizontal="center" vertical="top"/>
    </xf>
    <xf numFmtId="0" fontId="12" fillId="0" borderId="10" xfId="0" applyFont="1" applyFill="1" applyBorder="1" applyAlignment="1">
      <alignment vertical="top" wrapText="1"/>
    </xf>
    <xf numFmtId="178" fontId="2" fillId="0" borderId="10" xfId="0" applyNumberFormat="1" applyFont="1" applyFill="1" applyBorder="1" applyAlignment="1">
      <alignment vertical="top"/>
    </xf>
    <xf numFmtId="0" fontId="38" fillId="0" borderId="0" xfId="0" applyFont="1" applyFill="1" applyAlignment="1">
      <alignment vertical="center"/>
    </xf>
    <xf numFmtId="169" fontId="12" fillId="0" borderId="10" xfId="53" applyNumberFormat="1" applyFont="1" applyFill="1" applyBorder="1" applyAlignment="1">
      <alignment horizontal="center" vertical="center" wrapText="1"/>
      <protection/>
    </xf>
    <xf numFmtId="169" fontId="30" fillId="0" borderId="10" xfId="53" applyNumberFormat="1" applyFont="1" applyFill="1" applyBorder="1" applyAlignment="1">
      <alignment vertical="center" wrapText="1"/>
      <protection/>
    </xf>
    <xf numFmtId="0" fontId="12" fillId="0" borderId="10" xfId="60" applyNumberFormat="1" applyFont="1" applyFill="1" applyBorder="1" applyAlignment="1">
      <alignment horizontal="center" vertical="center" wrapText="1"/>
      <protection/>
    </xf>
    <xf numFmtId="0" fontId="10" fillId="0" borderId="10" xfId="53" applyNumberFormat="1" applyFont="1" applyFill="1" applyBorder="1" applyAlignment="1">
      <alignment horizontal="center" vertical="center" wrapText="1"/>
      <protection/>
    </xf>
    <xf numFmtId="0" fontId="19" fillId="0" borderId="10" xfId="60" applyFont="1" applyFill="1" applyBorder="1" applyAlignment="1">
      <alignment horizontal="center" vertical="center"/>
      <protection/>
    </xf>
    <xf numFmtId="164" fontId="7" fillId="0" borderId="10" xfId="57" applyNumberFormat="1" applyFont="1" applyFill="1" applyBorder="1" applyAlignment="1">
      <alignment horizontal="center" vertical="center" wrapText="1"/>
      <protection/>
    </xf>
    <xf numFmtId="0" fontId="12" fillId="0" borderId="12" xfId="53" applyNumberFormat="1" applyFont="1" applyFill="1" applyBorder="1" applyAlignment="1">
      <alignment horizontal="center" vertical="center" wrapText="1"/>
      <protection/>
    </xf>
    <xf numFmtId="0" fontId="12" fillId="0" borderId="10" xfId="63" applyFont="1" applyFill="1" applyBorder="1" applyAlignment="1">
      <alignment horizontal="center" vertical="center" wrapText="1"/>
      <protection/>
    </xf>
    <xf numFmtId="0" fontId="19" fillId="0" borderId="10" xfId="53" applyFont="1" applyFill="1" applyBorder="1" applyAlignment="1">
      <alignment horizontal="justify" vertical="top"/>
      <protection/>
    </xf>
    <xf numFmtId="0" fontId="12" fillId="0" borderId="17" xfId="53" applyFont="1" applyFill="1" applyBorder="1" applyAlignment="1">
      <alignment horizontal="left" vertical="top" wrapText="1"/>
      <protection/>
    </xf>
    <xf numFmtId="0" fontId="78" fillId="0" borderId="10" xfId="53" applyFont="1" applyFill="1" applyBorder="1" applyAlignment="1">
      <alignment vertical="top" wrapText="1"/>
      <protection/>
    </xf>
    <xf numFmtId="0" fontId="12" fillId="0" borderId="10" xfId="62" applyFont="1" applyFill="1" applyBorder="1" applyAlignment="1">
      <alignment horizontal="left" vertical="center" wrapText="1"/>
      <protection/>
    </xf>
    <xf numFmtId="0" fontId="19" fillId="0" borderId="10" xfId="53" applyFont="1" applyFill="1" applyBorder="1" applyAlignment="1">
      <alignment horizontal="left" vertical="center" wrapText="1"/>
      <protection/>
    </xf>
    <xf numFmtId="0" fontId="12" fillId="0" borderId="10" xfId="62" applyFont="1" applyFill="1" applyBorder="1" applyAlignment="1">
      <alignment horizontal="left" vertical="top" wrapText="1"/>
      <protection/>
    </xf>
    <xf numFmtId="0" fontId="12" fillId="0" borderId="10" xfId="59" applyFont="1" applyFill="1" applyBorder="1" applyAlignment="1">
      <alignment horizontal="left" vertical="top" wrapText="1"/>
      <protection/>
    </xf>
    <xf numFmtId="0" fontId="12" fillId="0" borderId="10" xfId="55" applyFont="1" applyFill="1" applyBorder="1" applyAlignment="1">
      <alignment horizontal="left" vertical="top" wrapText="1"/>
      <protection/>
    </xf>
    <xf numFmtId="0" fontId="13" fillId="0" borderId="10" xfId="57" applyFont="1" applyFill="1" applyBorder="1" applyAlignment="1">
      <alignment vertical="top"/>
      <protection/>
    </xf>
    <xf numFmtId="0" fontId="19" fillId="0" borderId="12" xfId="53" applyFont="1" applyFill="1" applyBorder="1" applyAlignment="1">
      <alignment horizontal="left" vertical="top" wrapText="1"/>
      <protection/>
    </xf>
    <xf numFmtId="0" fontId="19" fillId="0" borderId="13" xfId="53" applyFont="1" applyFill="1" applyBorder="1" applyAlignment="1">
      <alignment horizontal="left" vertical="top" wrapText="1"/>
      <protection/>
    </xf>
    <xf numFmtId="49" fontId="14" fillId="0" borderId="15" xfId="57" applyNumberFormat="1" applyFont="1" applyFill="1" applyBorder="1" applyAlignment="1">
      <alignment horizontal="center" vertical="center" wrapText="1"/>
      <protection/>
    </xf>
    <xf numFmtId="49" fontId="14" fillId="0" borderId="18" xfId="57" applyNumberFormat="1" applyFont="1" applyFill="1" applyBorder="1" applyAlignment="1">
      <alignment horizontal="center" vertical="center" wrapText="1"/>
      <protection/>
    </xf>
    <xf numFmtId="49" fontId="14" fillId="0" borderId="17" xfId="57" applyNumberFormat="1" applyFont="1" applyFill="1" applyBorder="1" applyAlignment="1">
      <alignment horizontal="center" vertical="center" wrapText="1"/>
      <protection/>
    </xf>
    <xf numFmtId="0" fontId="12" fillId="0" borderId="12" xfId="57" applyFont="1" applyFill="1" applyBorder="1" applyAlignment="1">
      <alignment horizontal="center" vertical="center" wrapText="1"/>
      <protection/>
    </xf>
    <xf numFmtId="0" fontId="12" fillId="0" borderId="16" xfId="57" applyFont="1" applyFill="1" applyBorder="1" applyAlignment="1">
      <alignment horizontal="center" vertical="center" wrapText="1"/>
      <protection/>
    </xf>
    <xf numFmtId="0" fontId="12" fillId="0" borderId="13" xfId="57" applyFont="1" applyFill="1" applyBorder="1" applyAlignment="1">
      <alignment horizontal="center" vertical="center" wrapText="1"/>
      <protection/>
    </xf>
    <xf numFmtId="0" fontId="12" fillId="0" borderId="12" xfId="57" applyFont="1" applyFill="1" applyBorder="1" applyAlignment="1">
      <alignment horizontal="left" vertical="top" wrapText="1"/>
      <protection/>
    </xf>
    <xf numFmtId="0" fontId="12" fillId="0" borderId="16" xfId="57" applyFont="1" applyFill="1" applyBorder="1" applyAlignment="1">
      <alignment horizontal="left" vertical="top" wrapText="1"/>
      <protection/>
    </xf>
    <xf numFmtId="0" fontId="12" fillId="0" borderId="13" xfId="57" applyFont="1" applyFill="1" applyBorder="1" applyAlignment="1">
      <alignment horizontal="left" vertical="top" wrapText="1"/>
      <protection/>
    </xf>
    <xf numFmtId="49" fontId="12" fillId="0" borderId="10" xfId="57" applyNumberFormat="1" applyFont="1" applyFill="1" applyBorder="1" applyAlignment="1">
      <alignment horizontal="center" vertical="center" wrapText="1"/>
      <protection/>
    </xf>
    <xf numFmtId="0" fontId="12" fillId="0" borderId="10" xfId="53" applyFont="1" applyFill="1" applyBorder="1" applyAlignment="1">
      <alignment horizontal="left" vertical="center" wrapText="1"/>
      <protection/>
    </xf>
    <xf numFmtId="0" fontId="12" fillId="0" borderId="10" xfId="53" applyFont="1" applyFill="1" applyBorder="1" applyAlignment="1">
      <alignment horizontal="center" vertical="center" wrapText="1"/>
      <protection/>
    </xf>
    <xf numFmtId="0" fontId="18" fillId="0" borderId="12" xfId="57" applyFont="1" applyFill="1" applyBorder="1" applyAlignment="1">
      <alignment horizontal="center" vertical="center"/>
      <protection/>
    </xf>
    <xf numFmtId="0" fontId="18" fillId="0" borderId="16" xfId="57" applyFont="1" applyFill="1" applyBorder="1" applyAlignment="1">
      <alignment horizontal="center" vertical="center"/>
      <protection/>
    </xf>
    <xf numFmtId="0" fontId="18" fillId="0" borderId="13" xfId="57" applyFont="1" applyFill="1" applyBorder="1" applyAlignment="1">
      <alignment horizontal="center" vertical="center"/>
      <protection/>
    </xf>
    <xf numFmtId="0" fontId="12" fillId="0" borderId="10" xfId="57" applyFont="1" applyFill="1" applyBorder="1" applyAlignment="1">
      <alignment horizontal="center" vertical="center" wrapText="1"/>
      <protection/>
    </xf>
    <xf numFmtId="0" fontId="12" fillId="0" borderId="10" xfId="53" applyFont="1" applyFill="1" applyBorder="1" applyAlignment="1">
      <alignment vertical="center" wrapText="1"/>
      <protection/>
    </xf>
    <xf numFmtId="0" fontId="12" fillId="0" borderId="10" xfId="53" applyFont="1" applyFill="1" applyBorder="1" applyAlignment="1">
      <alignment horizontal="left" vertical="top" wrapText="1"/>
      <protection/>
    </xf>
    <xf numFmtId="0" fontId="12" fillId="0" borderId="10" xfId="53" applyFont="1" applyFill="1" applyBorder="1" applyAlignment="1">
      <alignment horizontal="center" vertical="top" wrapText="1"/>
      <protection/>
    </xf>
    <xf numFmtId="0" fontId="12" fillId="0" borderId="10" xfId="57" applyFont="1" applyFill="1" applyBorder="1" applyAlignment="1">
      <alignment horizontal="center" vertical="center"/>
      <protection/>
    </xf>
    <xf numFmtId="0" fontId="14" fillId="0" borderId="10" xfId="64" applyFont="1" applyFill="1" applyBorder="1" applyAlignment="1">
      <alignment horizontal="left" vertical="center" wrapText="1"/>
      <protection/>
    </xf>
    <xf numFmtId="0" fontId="12" fillId="0" borderId="12" xfId="53" applyFont="1" applyFill="1" applyBorder="1" applyAlignment="1">
      <alignment horizontal="center" vertical="center" wrapText="1"/>
      <protection/>
    </xf>
    <xf numFmtId="0" fontId="12" fillId="0" borderId="16" xfId="53" applyFont="1" applyFill="1" applyBorder="1" applyAlignment="1">
      <alignment horizontal="center" vertical="center" wrapText="1"/>
      <protection/>
    </xf>
    <xf numFmtId="0" fontId="12" fillId="0" borderId="13" xfId="53"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169" fontId="19" fillId="0" borderId="10" xfId="53" applyNumberFormat="1" applyFont="1" applyFill="1" applyBorder="1" applyAlignment="1">
      <alignment horizontal="center" vertical="center" wrapText="1"/>
      <protection/>
    </xf>
    <xf numFmtId="0" fontId="19" fillId="0" borderId="12" xfId="53" applyFont="1" applyFill="1" applyBorder="1" applyAlignment="1">
      <alignment horizontal="center" vertical="center" wrapText="1"/>
      <protection/>
    </xf>
    <xf numFmtId="0" fontId="19" fillId="0" borderId="16" xfId="53" applyFont="1" applyFill="1" applyBorder="1" applyAlignment="1">
      <alignment horizontal="center" vertical="center" wrapText="1"/>
      <protection/>
    </xf>
    <xf numFmtId="0" fontId="19" fillId="0" borderId="13" xfId="53" applyFont="1" applyFill="1" applyBorder="1" applyAlignment="1">
      <alignment horizontal="center" vertical="center" wrapText="1"/>
      <protection/>
    </xf>
    <xf numFmtId="0" fontId="12" fillId="0" borderId="10" xfId="62" applyFont="1" applyFill="1" applyBorder="1" applyAlignment="1">
      <alignment horizontal="center" vertical="center" wrapText="1"/>
      <protection/>
    </xf>
    <xf numFmtId="0" fontId="14" fillId="0" borderId="10" xfId="62" applyFont="1" applyFill="1" applyBorder="1" applyAlignment="1">
      <alignment horizontal="left" vertical="center" wrapText="1"/>
      <protection/>
    </xf>
    <xf numFmtId="0" fontId="2" fillId="0" borderId="10" xfId="62" applyFont="1" applyFill="1" applyBorder="1" applyAlignment="1">
      <alignment horizontal="center" vertical="center" wrapText="1"/>
      <protection/>
    </xf>
    <xf numFmtId="168" fontId="14" fillId="0" borderId="10" xfId="64" applyNumberFormat="1" applyFont="1" applyFill="1" applyBorder="1" applyAlignment="1">
      <alignment horizontal="left" vertical="center" wrapText="1"/>
      <protection/>
    </xf>
    <xf numFmtId="0" fontId="19" fillId="0" borderId="10" xfId="53" applyFont="1" applyFill="1" applyBorder="1" applyAlignment="1">
      <alignment horizontal="center" vertical="center" wrapText="1"/>
      <protection/>
    </xf>
    <xf numFmtId="164" fontId="12" fillId="0" borderId="15" xfId="57" applyNumberFormat="1" applyFont="1" applyFill="1" applyBorder="1" applyAlignment="1">
      <alignment horizontal="center" vertical="center" wrapText="1"/>
      <protection/>
    </xf>
    <xf numFmtId="164" fontId="12" fillId="0" borderId="18" xfId="57" applyNumberFormat="1" applyFont="1" applyFill="1" applyBorder="1" applyAlignment="1">
      <alignment horizontal="center" vertical="center" wrapText="1"/>
      <protection/>
    </xf>
    <xf numFmtId="164" fontId="12" fillId="0" borderId="17" xfId="57" applyNumberFormat="1" applyFont="1" applyFill="1" applyBorder="1" applyAlignment="1">
      <alignment horizontal="center" vertical="center" wrapText="1"/>
      <protection/>
    </xf>
    <xf numFmtId="0" fontId="19" fillId="0" borderId="12" xfId="57" applyFont="1" applyFill="1" applyBorder="1" applyAlignment="1">
      <alignment horizontal="left" vertical="center" wrapText="1"/>
      <protection/>
    </xf>
    <xf numFmtId="0" fontId="19" fillId="0" borderId="13" xfId="57" applyFont="1" applyFill="1" applyBorder="1" applyAlignment="1">
      <alignment horizontal="left" vertical="center" wrapText="1"/>
      <protection/>
    </xf>
    <xf numFmtId="0" fontId="21" fillId="0" borderId="10" xfId="52" applyFont="1" applyFill="1" applyBorder="1" applyAlignment="1">
      <alignment horizontal="left" vertical="center" wrapText="1"/>
      <protection/>
    </xf>
    <xf numFmtId="168" fontId="12" fillId="0" borderId="10" xfId="53" applyNumberFormat="1" applyFont="1" applyFill="1" applyBorder="1" applyAlignment="1">
      <alignment horizontal="center" vertical="center" wrapText="1"/>
      <protection/>
    </xf>
    <xf numFmtId="0" fontId="12" fillId="0" borderId="15" xfId="60" applyFont="1" applyFill="1" applyBorder="1" applyAlignment="1">
      <alignment horizontal="center" vertical="center" wrapText="1"/>
      <protection/>
    </xf>
    <xf numFmtId="0" fontId="12" fillId="0" borderId="18" xfId="60" applyFont="1" applyFill="1" applyBorder="1" applyAlignment="1">
      <alignment horizontal="center" vertical="center" wrapText="1"/>
      <protection/>
    </xf>
    <xf numFmtId="0" fontId="12" fillId="0" borderId="17" xfId="60" applyFont="1" applyFill="1" applyBorder="1" applyAlignment="1">
      <alignment horizontal="center" vertical="center" wrapText="1"/>
      <protection/>
    </xf>
    <xf numFmtId="168" fontId="14" fillId="0" borderId="10" xfId="63" applyNumberFormat="1" applyFont="1" applyFill="1" applyBorder="1" applyAlignment="1">
      <alignment horizontal="left" vertical="center" wrapText="1"/>
      <protection/>
    </xf>
    <xf numFmtId="0" fontId="2" fillId="0" borderId="0" xfId="53" applyFont="1" applyFill="1" applyAlignment="1">
      <alignment horizontal="right" vertical="top" wrapText="1"/>
      <protection/>
    </xf>
    <xf numFmtId="1" fontId="3" fillId="0" borderId="0" xfId="53" applyNumberFormat="1" applyFont="1" applyFill="1" applyAlignment="1">
      <alignment horizontal="center" vertical="top" wrapText="1"/>
      <protection/>
    </xf>
    <xf numFmtId="0" fontId="3" fillId="0" borderId="0" xfId="62" applyFont="1" applyFill="1" applyBorder="1" applyAlignment="1">
      <alignment horizontal="center" vertical="top" wrapText="1"/>
      <protection/>
    </xf>
    <xf numFmtId="0" fontId="2" fillId="0" borderId="0" xfId="62" applyFont="1" applyFill="1" applyBorder="1" applyAlignment="1">
      <alignment horizontal="left" vertical="top" wrapText="1"/>
      <protection/>
    </xf>
    <xf numFmtId="1" fontId="2" fillId="0" borderId="0" xfId="62" applyNumberFormat="1" applyFont="1" applyFill="1" applyBorder="1" applyAlignment="1">
      <alignment horizontal="left" vertical="top" wrapText="1"/>
      <protection/>
    </xf>
    <xf numFmtId="0" fontId="3" fillId="0" borderId="0" xfId="53" applyFont="1" applyFill="1" applyAlignment="1">
      <alignment horizontal="center" vertical="center"/>
      <protection/>
    </xf>
    <xf numFmtId="0" fontId="3" fillId="0" borderId="19" xfId="62" applyFont="1" applyFill="1" applyBorder="1" applyAlignment="1">
      <alignment horizontal="center" vertical="top" wrapText="1"/>
      <protection/>
    </xf>
    <xf numFmtId="1" fontId="7" fillId="0" borderId="10" xfId="62" applyNumberFormat="1" applyFont="1" applyFill="1" applyBorder="1" applyAlignment="1">
      <alignment horizontal="left" vertical="top" wrapText="1"/>
      <protection/>
    </xf>
    <xf numFmtId="0" fontId="7" fillId="0" borderId="10" xfId="62" applyFont="1" applyFill="1" applyBorder="1" applyAlignment="1">
      <alignment horizontal="center" vertical="top" wrapText="1"/>
      <protection/>
    </xf>
    <xf numFmtId="0" fontId="8" fillId="0" borderId="10" xfId="53" applyFont="1" applyFill="1" applyBorder="1" applyAlignment="1">
      <alignment horizontal="center" vertical="top" wrapText="1"/>
      <protection/>
    </xf>
    <xf numFmtId="0" fontId="7" fillId="0" borderId="10" xfId="53" applyFont="1" applyFill="1" applyBorder="1" applyAlignment="1">
      <alignment horizontal="center" vertical="top" wrapText="1"/>
      <protection/>
    </xf>
    <xf numFmtId="0" fontId="3" fillId="0" borderId="10" xfId="62" applyFont="1" applyFill="1" applyBorder="1" applyAlignment="1">
      <alignment horizontal="left" vertical="top" wrapText="1"/>
      <protection/>
    </xf>
    <xf numFmtId="1" fontId="14" fillId="0" borderId="15" xfId="53" applyNumberFormat="1" applyFont="1" applyFill="1" applyBorder="1" applyAlignment="1">
      <alignment horizontal="center" vertical="center" wrapText="1"/>
      <protection/>
    </xf>
    <xf numFmtId="1" fontId="14" fillId="0" borderId="18" xfId="53" applyNumberFormat="1" applyFont="1" applyFill="1" applyBorder="1" applyAlignment="1">
      <alignment horizontal="center" vertical="center" wrapText="1"/>
      <protection/>
    </xf>
    <xf numFmtId="1" fontId="14" fillId="0" borderId="17" xfId="53" applyNumberFormat="1" applyFont="1" applyFill="1" applyBorder="1" applyAlignment="1">
      <alignment horizontal="center" vertical="center" wrapText="1"/>
      <protection/>
    </xf>
    <xf numFmtId="0" fontId="14" fillId="0" borderId="10" xfId="53" applyFont="1" applyFill="1" applyBorder="1" applyAlignment="1">
      <alignment horizontal="left" vertical="center" wrapText="1"/>
      <protection/>
    </xf>
    <xf numFmtId="0" fontId="15" fillId="0" borderId="10" xfId="53" applyFont="1" applyFill="1" applyBorder="1" applyAlignment="1">
      <alignment horizontal="left" vertical="top" wrapText="1"/>
      <protection/>
    </xf>
    <xf numFmtId="166" fontId="12" fillId="0" borderId="15" xfId="77" applyNumberFormat="1" applyFont="1" applyFill="1" applyBorder="1" applyAlignment="1">
      <alignment horizontal="center" vertical="center" wrapText="1"/>
    </xf>
    <xf numFmtId="166" fontId="12" fillId="0" borderId="18" xfId="77" applyNumberFormat="1" applyFont="1" applyFill="1" applyBorder="1" applyAlignment="1">
      <alignment horizontal="center" vertical="center" wrapText="1"/>
    </xf>
    <xf numFmtId="166" fontId="12" fillId="0" borderId="17" xfId="77" applyNumberFormat="1" applyFont="1" applyFill="1" applyBorder="1" applyAlignment="1">
      <alignment horizontal="center" vertical="center" wrapText="1"/>
    </xf>
    <xf numFmtId="0" fontId="12" fillId="0" borderId="15" xfId="62" applyFont="1" applyFill="1" applyBorder="1" applyAlignment="1">
      <alignment horizontal="center" vertical="center" wrapText="1"/>
      <protection/>
    </xf>
    <xf numFmtId="0" fontId="12" fillId="0" borderId="18" xfId="62" applyFont="1" applyFill="1" applyBorder="1" applyAlignment="1">
      <alignment horizontal="center" vertical="center" wrapText="1"/>
      <protection/>
    </xf>
    <xf numFmtId="0" fontId="12" fillId="0" borderId="17" xfId="62"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2" fillId="0" borderId="18"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14" fillId="0" borderId="10" xfId="62" applyFont="1" applyFill="1" applyBorder="1" applyAlignment="1">
      <alignment horizontal="left" vertical="top" wrapText="1"/>
      <protection/>
    </xf>
    <xf numFmtId="0" fontId="14" fillId="0" borderId="10" xfId="53" applyFont="1" applyFill="1" applyBorder="1" applyAlignment="1">
      <alignment horizontal="left" vertical="top" wrapText="1"/>
      <protection/>
    </xf>
    <xf numFmtId="0" fontId="14" fillId="0" borderId="10" xfId="59" applyFont="1" applyFill="1" applyBorder="1" applyAlignment="1">
      <alignment horizontal="left" vertical="top" wrapText="1"/>
      <protection/>
    </xf>
    <xf numFmtId="0" fontId="14" fillId="0" borderId="10" xfId="59" applyFont="1" applyFill="1" applyBorder="1" applyAlignment="1">
      <alignment horizontal="left" vertical="center" wrapText="1"/>
      <protection/>
    </xf>
    <xf numFmtId="0" fontId="14" fillId="0" borderId="10" xfId="59" applyFont="1" applyFill="1" applyBorder="1" applyAlignment="1">
      <alignment horizontal="center" vertical="top" wrapText="1"/>
      <protection/>
    </xf>
    <xf numFmtId="0" fontId="14" fillId="0" borderId="10" xfId="60" applyFont="1" applyFill="1" applyBorder="1" applyAlignment="1">
      <alignment horizontal="left" vertical="top" wrapText="1"/>
      <protection/>
    </xf>
    <xf numFmtId="0" fontId="14" fillId="0" borderId="10" xfId="60" applyFont="1" applyFill="1" applyBorder="1" applyAlignment="1">
      <alignment horizontal="center" vertical="top" wrapText="1"/>
      <protection/>
    </xf>
    <xf numFmtId="0" fontId="14" fillId="0" borderId="10" xfId="53" applyFont="1" applyFill="1" applyBorder="1" applyAlignment="1">
      <alignment horizontal="left" vertical="center"/>
      <protection/>
    </xf>
    <xf numFmtId="0" fontId="7" fillId="0" borderId="10" xfId="60" applyFont="1" applyFill="1" applyBorder="1" applyAlignment="1">
      <alignment horizontal="left" vertical="top" wrapText="1"/>
      <protection/>
    </xf>
    <xf numFmtId="0" fontId="14" fillId="0" borderId="15" xfId="53" applyFont="1" applyFill="1" applyBorder="1" applyAlignment="1">
      <alignment horizontal="center" vertical="center" wrapText="1"/>
      <protection/>
    </xf>
    <xf numFmtId="0" fontId="14" fillId="0" borderId="18" xfId="53" applyFont="1" applyFill="1" applyBorder="1" applyAlignment="1">
      <alignment horizontal="center" vertical="center" wrapText="1"/>
      <protection/>
    </xf>
    <xf numFmtId="0" fontId="14" fillId="0" borderId="17" xfId="53" applyFont="1" applyFill="1" applyBorder="1" applyAlignment="1">
      <alignment horizontal="center" vertical="center" wrapText="1"/>
      <protection/>
    </xf>
    <xf numFmtId="0" fontId="7" fillId="0" borderId="10" xfId="62" applyFont="1" applyFill="1" applyBorder="1" applyAlignment="1">
      <alignment horizontal="left" vertical="top" wrapText="1"/>
      <protection/>
    </xf>
    <xf numFmtId="0" fontId="7" fillId="0" borderId="10" xfId="60" applyFont="1" applyFill="1" applyBorder="1" applyAlignment="1">
      <alignment horizontal="left" vertical="top" wrapText="1"/>
      <protection/>
    </xf>
    <xf numFmtId="0" fontId="12" fillId="0" borderId="15" xfId="53" applyFont="1" applyFill="1" applyBorder="1" applyAlignment="1">
      <alignment horizontal="center" vertical="center" wrapText="1"/>
      <protection/>
    </xf>
    <xf numFmtId="0" fontId="12" fillId="0" borderId="18"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168" fontId="12" fillId="0" borderId="15" xfId="60" applyNumberFormat="1" applyFont="1" applyFill="1" applyBorder="1" applyAlignment="1">
      <alignment horizontal="center" vertical="center" wrapText="1"/>
      <protection/>
    </xf>
    <xf numFmtId="168" fontId="12" fillId="0" borderId="18" xfId="60" applyNumberFormat="1" applyFont="1" applyFill="1" applyBorder="1" applyAlignment="1">
      <alignment horizontal="center" vertical="center" wrapText="1"/>
      <protection/>
    </xf>
    <xf numFmtId="168" fontId="12" fillId="0" borderId="17" xfId="60" applyNumberFormat="1" applyFont="1" applyFill="1" applyBorder="1" applyAlignment="1">
      <alignment horizontal="center" vertical="center" wrapText="1"/>
      <protection/>
    </xf>
    <xf numFmtId="0" fontId="7" fillId="0" borderId="10" xfId="53" applyFont="1" applyFill="1" applyBorder="1" applyAlignment="1">
      <alignment horizontal="left" vertical="top" wrapText="1"/>
      <protection/>
    </xf>
    <xf numFmtId="169" fontId="12" fillId="0" borderId="10" xfId="53" applyNumberFormat="1" applyFont="1" applyFill="1" applyBorder="1" applyAlignment="1">
      <alignment horizontal="center" vertical="top" wrapText="1"/>
      <protection/>
    </xf>
    <xf numFmtId="0" fontId="12" fillId="0" borderId="10" xfId="53" applyFont="1" applyFill="1" applyBorder="1" applyAlignment="1">
      <alignment horizontal="center" vertical="center" wrapText="1"/>
      <protection/>
    </xf>
    <xf numFmtId="168" fontId="7" fillId="0" borderId="10" xfId="53" applyNumberFormat="1" applyFont="1" applyFill="1" applyBorder="1" applyAlignment="1">
      <alignment horizontal="left" vertical="top" wrapText="1"/>
      <protection/>
    </xf>
    <xf numFmtId="0" fontId="7" fillId="0" borderId="10" xfId="66" applyFont="1" applyFill="1" applyBorder="1" applyAlignment="1">
      <alignment horizontal="left" vertical="top" wrapText="1"/>
      <protection/>
    </xf>
    <xf numFmtId="0" fontId="7" fillId="0" borderId="10" xfId="62" applyFont="1" applyFill="1" applyBorder="1" applyAlignment="1">
      <alignment vertical="top" wrapText="1"/>
      <protection/>
    </xf>
    <xf numFmtId="0" fontId="12" fillId="0" borderId="15" xfId="66" applyFont="1" applyFill="1" applyBorder="1" applyAlignment="1">
      <alignment horizontal="center" vertical="center" wrapText="1"/>
      <protection/>
    </xf>
    <xf numFmtId="0" fontId="12" fillId="0" borderId="18" xfId="66" applyFont="1" applyFill="1" applyBorder="1" applyAlignment="1">
      <alignment horizontal="center" vertical="center" wrapText="1"/>
      <protection/>
    </xf>
    <xf numFmtId="0" fontId="12" fillId="0" borderId="17" xfId="66" applyFont="1" applyFill="1" applyBorder="1" applyAlignment="1">
      <alignment horizontal="center" vertical="center" wrapText="1"/>
      <protection/>
    </xf>
    <xf numFmtId="0" fontId="12" fillId="0" borderId="10" xfId="60" applyFont="1" applyFill="1" applyBorder="1" applyAlignment="1">
      <alignment horizontal="center" vertical="center" wrapText="1"/>
      <protection/>
    </xf>
    <xf numFmtId="0" fontId="12" fillId="0" borderId="10" xfId="66" applyFont="1" applyFill="1" applyBorder="1" applyAlignment="1">
      <alignment horizontal="center" vertical="center" wrapText="1"/>
      <protection/>
    </xf>
    <xf numFmtId="2" fontId="12" fillId="0" borderId="10" xfId="53" applyNumberFormat="1" applyFont="1" applyFill="1" applyBorder="1" applyAlignment="1">
      <alignment horizontal="center" vertical="center"/>
      <protection/>
    </xf>
    <xf numFmtId="0" fontId="12" fillId="0" borderId="10" xfId="66" applyFont="1" applyFill="1" applyBorder="1" applyAlignment="1">
      <alignment horizontal="left" vertical="top" wrapText="1"/>
      <protection/>
    </xf>
    <xf numFmtId="0" fontId="12" fillId="0" borderId="10" xfId="66" applyFont="1" applyFill="1" applyBorder="1" applyAlignment="1">
      <alignment horizontal="center" vertical="top" wrapText="1"/>
      <protection/>
    </xf>
    <xf numFmtId="168" fontId="7" fillId="0" borderId="10" xfId="60" applyNumberFormat="1" applyFont="1" applyFill="1" applyBorder="1" applyAlignment="1">
      <alignment horizontal="left" vertical="top" wrapText="1"/>
      <protection/>
    </xf>
    <xf numFmtId="0" fontId="7" fillId="0" borderId="10" xfId="62" applyFont="1" applyFill="1" applyBorder="1" applyAlignment="1">
      <alignment horizontal="left" vertical="top" wrapText="1"/>
      <protection/>
    </xf>
    <xf numFmtId="0" fontId="7" fillId="0" borderId="10" xfId="60" applyFont="1" applyFill="1" applyBorder="1" applyAlignment="1">
      <alignment vertical="top" wrapText="1"/>
      <protection/>
    </xf>
    <xf numFmtId="0" fontId="14" fillId="0" borderId="10" xfId="67" applyFont="1" applyFill="1" applyBorder="1" applyAlignment="1">
      <alignment horizontal="left" vertical="top" wrapText="1"/>
      <protection/>
    </xf>
    <xf numFmtId="1" fontId="12" fillId="0" borderId="18" xfId="53" applyNumberFormat="1" applyFont="1" applyFill="1" applyBorder="1" applyAlignment="1">
      <alignment horizontal="center" vertical="center" wrapText="1"/>
      <protection/>
    </xf>
    <xf numFmtId="1" fontId="12" fillId="0" borderId="17" xfId="53" applyNumberFormat="1" applyFont="1" applyFill="1" applyBorder="1" applyAlignment="1">
      <alignment horizontal="center" vertical="center" wrapText="1"/>
      <protection/>
    </xf>
    <xf numFmtId="0" fontId="24" fillId="0" borderId="10" xfId="53" applyFont="1" applyFill="1" applyBorder="1" applyAlignment="1">
      <alignment horizontal="left" vertical="top"/>
      <protection/>
    </xf>
    <xf numFmtId="0" fontId="14" fillId="0" borderId="10" xfId="60" applyFont="1" applyFill="1" applyBorder="1" applyAlignment="1">
      <alignment horizontal="left" vertical="center" wrapText="1"/>
      <protection/>
    </xf>
    <xf numFmtId="0" fontId="14" fillId="0" borderId="10" xfId="63" applyFont="1" applyFill="1" applyBorder="1" applyAlignment="1">
      <alignment horizontal="left" vertical="center" wrapText="1"/>
      <protection/>
    </xf>
    <xf numFmtId="0" fontId="2" fillId="0" borderId="10" xfId="53" applyFont="1" applyFill="1" applyBorder="1" applyAlignment="1">
      <alignment horizontal="left" vertical="center" wrapText="1"/>
      <protection/>
    </xf>
    <xf numFmtId="168" fontId="12" fillId="0" borderId="15" xfId="77" applyNumberFormat="1" applyFont="1" applyFill="1" applyBorder="1" applyAlignment="1" applyProtection="1">
      <alignment horizontal="center" vertical="center" wrapText="1"/>
      <protection/>
    </xf>
    <xf numFmtId="168" fontId="12" fillId="0" borderId="18" xfId="77" applyNumberFormat="1" applyFont="1" applyFill="1" applyBorder="1" applyAlignment="1" applyProtection="1">
      <alignment horizontal="center" vertical="center" wrapText="1"/>
      <protection/>
    </xf>
    <xf numFmtId="168" fontId="12" fillId="0" borderId="17" xfId="77" applyNumberFormat="1" applyFont="1" applyFill="1" applyBorder="1" applyAlignment="1" applyProtection="1">
      <alignment horizontal="center" vertical="center" wrapText="1"/>
      <protection/>
    </xf>
    <xf numFmtId="164" fontId="12" fillId="0" borderId="15" xfId="56" applyNumberFormat="1" applyFont="1" applyFill="1" applyBorder="1" applyAlignment="1">
      <alignment horizontal="center" vertical="center" wrapText="1"/>
      <protection/>
    </xf>
    <xf numFmtId="164" fontId="12" fillId="0" borderId="18" xfId="56" applyNumberFormat="1" applyFont="1" applyFill="1" applyBorder="1" applyAlignment="1">
      <alignment horizontal="center" vertical="center" wrapText="1"/>
      <protection/>
    </xf>
    <xf numFmtId="164" fontId="12" fillId="0" borderId="17" xfId="56" applyNumberFormat="1" applyFont="1" applyFill="1" applyBorder="1" applyAlignment="1">
      <alignment horizontal="center" vertical="center" wrapText="1"/>
      <protection/>
    </xf>
    <xf numFmtId="3" fontId="12" fillId="0" borderId="15" xfId="60" applyNumberFormat="1" applyFont="1" applyFill="1" applyBorder="1" applyAlignment="1">
      <alignment horizontal="center" vertical="center" wrapText="1"/>
      <protection/>
    </xf>
    <xf numFmtId="3" fontId="12" fillId="0" borderId="18" xfId="60" applyNumberFormat="1" applyFont="1" applyFill="1" applyBorder="1" applyAlignment="1">
      <alignment horizontal="center" vertical="center" wrapText="1"/>
      <protection/>
    </xf>
    <xf numFmtId="3" fontId="12" fillId="0" borderId="17" xfId="60" applyNumberFormat="1" applyFont="1" applyFill="1" applyBorder="1" applyAlignment="1">
      <alignment horizontal="center" vertical="center" wrapText="1"/>
      <protection/>
    </xf>
    <xf numFmtId="0" fontId="14" fillId="0" borderId="10" xfId="65" applyFont="1" applyFill="1" applyBorder="1" applyAlignment="1">
      <alignment horizontal="left" vertical="center" wrapText="1"/>
      <protection/>
    </xf>
    <xf numFmtId="0" fontId="14" fillId="0" borderId="10" xfId="57" applyFont="1" applyFill="1" applyBorder="1" applyAlignment="1">
      <alignment horizontal="left" vertical="center" wrapText="1"/>
      <protection/>
    </xf>
    <xf numFmtId="0" fontId="12" fillId="0" borderId="15"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17" xfId="65" applyFont="1" applyFill="1" applyBorder="1" applyAlignment="1">
      <alignment horizontal="center" vertical="center" wrapText="1"/>
      <protection/>
    </xf>
    <xf numFmtId="49" fontId="12" fillId="0" borderId="12" xfId="65" applyNumberFormat="1" applyFont="1" applyFill="1" applyBorder="1" applyAlignment="1">
      <alignment horizontal="center" vertical="center" wrapText="1"/>
      <protection/>
    </xf>
    <xf numFmtId="49" fontId="12" fillId="0" borderId="16" xfId="65" applyNumberFormat="1" applyFont="1" applyFill="1" applyBorder="1" applyAlignment="1">
      <alignment horizontal="center" vertical="center" wrapText="1"/>
      <protection/>
    </xf>
    <xf numFmtId="0" fontId="12" fillId="0" borderId="10" xfId="65" applyFont="1" applyFill="1" applyBorder="1" applyAlignment="1">
      <alignment horizontal="center" vertical="center" wrapText="1"/>
      <protection/>
    </xf>
    <xf numFmtId="0" fontId="12" fillId="0" borderId="12" xfId="53" applyFont="1" applyFill="1" applyBorder="1" applyAlignment="1">
      <alignment horizontal="left" vertical="center" wrapText="1"/>
      <protection/>
    </xf>
    <xf numFmtId="0" fontId="12" fillId="0" borderId="13" xfId="53" applyFont="1" applyFill="1" applyBorder="1" applyAlignment="1">
      <alignment horizontal="left" vertical="center" wrapText="1"/>
      <protection/>
    </xf>
    <xf numFmtId="49" fontId="12" fillId="0" borderId="13" xfId="65" applyNumberFormat="1" applyFont="1" applyFill="1" applyBorder="1" applyAlignment="1">
      <alignment horizontal="center" vertical="center" wrapText="1"/>
      <protection/>
    </xf>
    <xf numFmtId="0" fontId="12" fillId="0" borderId="15" xfId="56" applyFont="1" applyFill="1" applyBorder="1" applyAlignment="1">
      <alignment horizontal="center" vertical="center" wrapText="1"/>
      <protection/>
    </xf>
    <xf numFmtId="0" fontId="12" fillId="0" borderId="18" xfId="56" applyFont="1" applyFill="1" applyBorder="1" applyAlignment="1">
      <alignment horizontal="center" vertical="center" wrapText="1"/>
      <protection/>
    </xf>
    <xf numFmtId="0" fontId="12" fillId="0" borderId="17" xfId="56" applyFont="1" applyFill="1" applyBorder="1" applyAlignment="1">
      <alignment horizontal="center" vertical="center" wrapText="1"/>
      <protection/>
    </xf>
    <xf numFmtId="164" fontId="14" fillId="0" borderId="10" xfId="56" applyNumberFormat="1" applyFont="1" applyFill="1" applyBorder="1" applyAlignment="1">
      <alignment horizontal="left" vertical="center" wrapText="1"/>
      <protection/>
    </xf>
    <xf numFmtId="0" fontId="12" fillId="0" borderId="12" xfId="0" applyNumberFormat="1" applyFont="1" applyFill="1" applyBorder="1" applyAlignment="1">
      <alignment horizontal="center" vertical="top" wrapText="1"/>
    </xf>
    <xf numFmtId="0" fontId="12" fillId="0" borderId="16" xfId="0" applyNumberFormat="1" applyFont="1" applyFill="1" applyBorder="1" applyAlignment="1">
      <alignment horizontal="center" vertical="top" wrapText="1"/>
    </xf>
    <xf numFmtId="0" fontId="12" fillId="0" borderId="13"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0" fontId="12" fillId="0" borderId="10" xfId="62" applyFont="1" applyFill="1" applyBorder="1" applyAlignment="1">
      <alignment horizontal="center" vertical="center" wrapText="1"/>
      <protection/>
    </xf>
    <xf numFmtId="0" fontId="12" fillId="0" borderId="12"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6" xfId="53" applyFont="1" applyFill="1" applyBorder="1" applyAlignment="1">
      <alignment horizontal="left" vertical="center" wrapText="1"/>
      <protection/>
    </xf>
    <xf numFmtId="0" fontId="12" fillId="0" borderId="12" xfId="53" applyFont="1" applyFill="1" applyBorder="1" applyAlignment="1">
      <alignment horizontal="left" vertical="top" wrapText="1"/>
      <protection/>
    </xf>
    <xf numFmtId="0" fontId="12" fillId="0" borderId="13" xfId="53" applyFont="1" applyFill="1" applyBorder="1" applyAlignment="1">
      <alignment horizontal="left" vertical="top" wrapText="1"/>
      <protection/>
    </xf>
    <xf numFmtId="168" fontId="12" fillId="0" borderId="12" xfId="53" applyNumberFormat="1" applyFont="1" applyFill="1" applyBorder="1" applyAlignment="1">
      <alignment horizontal="center" vertical="center" wrapText="1"/>
      <protection/>
    </xf>
    <xf numFmtId="168" fontId="12" fillId="0" borderId="16" xfId="53" applyNumberFormat="1" applyFont="1" applyFill="1" applyBorder="1" applyAlignment="1">
      <alignment horizontal="center" vertical="center" wrapText="1"/>
      <protection/>
    </xf>
    <xf numFmtId="168" fontId="12" fillId="0" borderId="13" xfId="53" applyNumberFormat="1" applyFont="1" applyFill="1" applyBorder="1" applyAlignment="1">
      <alignment horizontal="center" vertical="center" wrapText="1"/>
      <protection/>
    </xf>
    <xf numFmtId="4" fontId="12" fillId="0" borderId="15" xfId="53" applyNumberFormat="1" applyFont="1" applyFill="1" applyBorder="1" applyAlignment="1">
      <alignment horizontal="center" vertical="center" wrapText="1"/>
      <protection/>
    </xf>
    <xf numFmtId="4" fontId="12" fillId="0" borderId="18" xfId="53" applyNumberFormat="1" applyFont="1" applyFill="1" applyBorder="1" applyAlignment="1">
      <alignment horizontal="center" vertical="center" wrapText="1"/>
      <protection/>
    </xf>
    <xf numFmtId="4" fontId="12" fillId="0" borderId="17" xfId="53" applyNumberFormat="1"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0" xfId="53" applyFont="1" applyFill="1" applyBorder="1" applyAlignment="1">
      <alignment horizontal="center" vertical="top" wrapText="1"/>
      <protection/>
    </xf>
    <xf numFmtId="0" fontId="14" fillId="0" borderId="0" xfId="0" applyFont="1" applyFill="1" applyAlignment="1">
      <alignment horizontal="center" vertical="center"/>
    </xf>
    <xf numFmtId="0" fontId="14" fillId="0" borderId="10" xfId="0" applyFont="1" applyFill="1" applyBorder="1" applyAlignment="1">
      <alignment horizontal="center" vertical="top" wrapText="1"/>
    </xf>
    <xf numFmtId="0" fontId="12" fillId="0" borderId="12" xfId="0" applyFont="1" applyFill="1" applyBorder="1" applyAlignment="1">
      <alignment horizontal="center" vertical="top"/>
    </xf>
    <xf numFmtId="0" fontId="12" fillId="0" borderId="13" xfId="0" applyFont="1" applyFill="1" applyBorder="1" applyAlignment="1">
      <alignment horizontal="center" vertical="top"/>
    </xf>
    <xf numFmtId="0" fontId="14" fillId="0" borderId="15" xfId="53" applyFont="1" applyFill="1" applyBorder="1" applyAlignment="1">
      <alignment horizontal="center" vertical="top" wrapText="1"/>
      <protection/>
    </xf>
    <xf numFmtId="0" fontId="14" fillId="0" borderId="18" xfId="53" applyFont="1" applyFill="1" applyBorder="1" applyAlignment="1">
      <alignment horizontal="center" vertical="top" wrapText="1"/>
      <protection/>
    </xf>
    <xf numFmtId="0" fontId="14" fillId="0" borderId="17" xfId="53" applyFont="1" applyFill="1" applyBorder="1" applyAlignment="1">
      <alignment horizontal="center" vertical="top" wrapText="1"/>
      <protection/>
    </xf>
    <xf numFmtId="0" fontId="79" fillId="0" borderId="0" xfId="0" applyFont="1" applyAlignment="1">
      <alignment horizontal="center" vertical="center" wrapText="1"/>
    </xf>
    <xf numFmtId="0" fontId="79" fillId="0" borderId="0" xfId="0" applyFont="1" applyFill="1" applyAlignment="1">
      <alignment horizontal="center"/>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2 архитектура" xfId="54"/>
    <cellStyle name="Обычный_4 Охрана ОС" xfId="55"/>
    <cellStyle name="Обычный_5 ИКТ 2" xfId="56"/>
    <cellStyle name="Обычный_направление 3" xfId="57"/>
    <cellStyle name="Обычный_направление 5" xfId="58"/>
    <cellStyle name="Обычный_Пути достижения_20.07.2010" xfId="59"/>
    <cellStyle name="Обычный_Пути достижения_20.07.2010 2" xfId="60"/>
    <cellStyle name="Обычный_Пути достижения_20.07.2010_1 Промышл" xfId="61"/>
    <cellStyle name="Обычный_Пути достижения_20.07.2010_1 Промышл 2" xfId="62"/>
    <cellStyle name="Обычный_Пути достижения_20.07.2010_2 ЖКХ 2" xfId="63"/>
    <cellStyle name="Обычный_Пути достижения_20.07.2010_3 энергетика 2" xfId="64"/>
    <cellStyle name="Обычный_Пути достижения_20.07.2010_4 дороги 2" xfId="65"/>
    <cellStyle name="Обычный_Пути достижения_20.07.2010_Xl0000016_2.здравоохранение" xfId="66"/>
    <cellStyle name="Обычный_Пути достижения_20.07.2010_направл 2-архив 2" xfId="67"/>
    <cellStyle name="Плохой" xfId="68"/>
    <cellStyle name="Пояснение" xfId="69"/>
    <cellStyle name="Примечание" xfId="70"/>
    <cellStyle name="Percent" xfId="71"/>
    <cellStyle name="Связанная ячейка" xfId="72"/>
    <cellStyle name="Стиль 1" xfId="73"/>
    <cellStyle name="Текст предупреждения" xfId="74"/>
    <cellStyle name="Comma" xfId="75"/>
    <cellStyle name="Comma [0]" xfId="76"/>
    <cellStyle name="Финансовый 3"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L630"/>
  <sheetViews>
    <sheetView tabSelected="1" view="pageBreakPreview" zoomScale="60" zoomScaleNormal="62" zoomScalePageLayoutView="0" workbookViewId="0" topLeftCell="A1">
      <selection activeCell="B613" sqref="B613"/>
    </sheetView>
  </sheetViews>
  <sheetFormatPr defaultColWidth="9.00390625" defaultRowHeight="15"/>
  <cols>
    <col min="1" max="1" width="7.7109375" style="431" customWidth="1"/>
    <col min="2" max="2" width="37.28125" style="80" customWidth="1"/>
    <col min="3" max="3" width="12.7109375" style="80" customWidth="1"/>
    <col min="4" max="4" width="14.57421875" style="80" customWidth="1"/>
    <col min="5" max="5" width="10.140625" style="432" customWidth="1"/>
    <col min="6" max="6" width="21.28125" style="432" customWidth="1"/>
    <col min="7" max="7" width="20.7109375" style="432" customWidth="1"/>
    <col min="8" max="8" width="15.8515625" style="80" customWidth="1"/>
    <col min="9" max="9" width="15.57421875" style="80" customWidth="1"/>
    <col min="10" max="10" width="11.57421875" style="80" customWidth="1"/>
    <col min="11" max="11" width="12.00390625" style="139" customWidth="1"/>
    <col min="12" max="12" width="40.8515625" style="1" customWidth="1"/>
    <col min="13" max="16384" width="9.00390625" style="1" customWidth="1"/>
  </cols>
  <sheetData>
    <row r="1" spans="1:12" ht="18" customHeight="1">
      <c r="A1" s="505" t="s">
        <v>0</v>
      </c>
      <c r="B1" s="505"/>
      <c r="C1" s="505"/>
      <c r="D1" s="505"/>
      <c r="E1" s="505"/>
      <c r="F1" s="505"/>
      <c r="G1" s="505"/>
      <c r="H1" s="505"/>
      <c r="I1" s="505"/>
      <c r="J1" s="505"/>
      <c r="K1" s="505"/>
      <c r="L1" s="505"/>
    </row>
    <row r="2" spans="1:12" ht="21.75" customHeight="1">
      <c r="A2" s="506" t="s">
        <v>1</v>
      </c>
      <c r="B2" s="506"/>
      <c r="C2" s="506"/>
      <c r="D2" s="506"/>
      <c r="E2" s="506"/>
      <c r="F2" s="506"/>
      <c r="G2" s="506"/>
      <c r="H2" s="506"/>
      <c r="I2" s="506"/>
      <c r="J2" s="506"/>
      <c r="K2" s="506"/>
      <c r="L2" s="506"/>
    </row>
    <row r="3" spans="1:12" ht="23.25" customHeight="1">
      <c r="A3" s="507" t="s">
        <v>2</v>
      </c>
      <c r="B3" s="507"/>
      <c r="C3" s="507"/>
      <c r="D3" s="507"/>
      <c r="E3" s="507"/>
      <c r="F3" s="507"/>
      <c r="G3" s="507"/>
      <c r="H3" s="507"/>
      <c r="I3" s="507"/>
      <c r="J3" s="507"/>
      <c r="K3" s="507"/>
      <c r="L3" s="507"/>
    </row>
    <row r="4" spans="1:12" ht="18.75">
      <c r="A4" s="90"/>
      <c r="B4" s="90"/>
      <c r="C4" s="90"/>
      <c r="D4" s="90"/>
      <c r="E4" s="90"/>
      <c r="F4" s="90"/>
      <c r="G4" s="90"/>
      <c r="H4" s="90"/>
      <c r="I4" s="90"/>
      <c r="J4" s="90"/>
      <c r="K4" s="90"/>
      <c r="L4" s="90"/>
    </row>
    <row r="5" spans="1:12" ht="19.5" customHeight="1">
      <c r="A5" s="90"/>
      <c r="B5" s="89" t="s">
        <v>3</v>
      </c>
      <c r="C5" s="508" t="s">
        <v>4</v>
      </c>
      <c r="D5" s="508"/>
      <c r="E5" s="508"/>
      <c r="F5" s="508"/>
      <c r="G5" s="508"/>
      <c r="H5" s="508"/>
      <c r="I5" s="5"/>
      <c r="J5" s="91"/>
      <c r="K5" s="91"/>
      <c r="L5" s="91"/>
    </row>
    <row r="6" spans="1:12" ht="22.5" customHeight="1">
      <c r="A6" s="90"/>
      <c r="B6" s="89" t="s">
        <v>5</v>
      </c>
      <c r="C6" s="509" t="s">
        <v>6</v>
      </c>
      <c r="D6" s="509"/>
      <c r="E6" s="509"/>
      <c r="F6" s="509"/>
      <c r="G6" s="509"/>
      <c r="H6" s="509"/>
      <c r="I6" s="6"/>
      <c r="J6" s="509"/>
      <c r="K6" s="509"/>
      <c r="L6" s="509"/>
    </row>
    <row r="7" spans="1:12" ht="27" customHeight="1">
      <c r="A7" s="90"/>
      <c r="B7" s="89" t="s">
        <v>7</v>
      </c>
      <c r="C7" s="509" t="s">
        <v>8</v>
      </c>
      <c r="D7" s="509"/>
      <c r="E7" s="509"/>
      <c r="F7" s="509"/>
      <c r="G7" s="509"/>
      <c r="H7" s="509"/>
      <c r="I7" s="509"/>
      <c r="J7" s="509"/>
      <c r="K7" s="509"/>
      <c r="L7" s="509"/>
    </row>
    <row r="8" spans="1:12" ht="27" customHeight="1">
      <c r="A8" s="90"/>
      <c r="B8" s="89"/>
      <c r="C8" s="6"/>
      <c r="D8" s="89"/>
      <c r="E8" s="89"/>
      <c r="F8" s="89"/>
      <c r="G8" s="6"/>
      <c r="H8" s="6"/>
      <c r="I8" s="6"/>
      <c r="J8" s="6"/>
      <c r="K8" s="6"/>
      <c r="L8" s="6"/>
    </row>
    <row r="9" spans="1:12" ht="18.75">
      <c r="A9" s="90"/>
      <c r="B9" s="89"/>
      <c r="C9" s="6"/>
      <c r="D9" s="89"/>
      <c r="E9" s="89"/>
      <c r="F9" s="89"/>
      <c r="G9" s="6"/>
      <c r="H9" s="6"/>
      <c r="I9" s="6"/>
      <c r="J9" s="6"/>
      <c r="K9" s="6"/>
      <c r="L9" s="6"/>
    </row>
    <row r="10" spans="1:12" ht="20.25">
      <c r="A10" s="510" t="s">
        <v>9</v>
      </c>
      <c r="B10" s="510"/>
      <c r="C10" s="510"/>
      <c r="D10" s="510"/>
      <c r="E10" s="510"/>
      <c r="F10" s="510"/>
      <c r="G10" s="510"/>
      <c r="H10" s="510"/>
      <c r="I10" s="510"/>
      <c r="J10" s="510"/>
      <c r="K10" s="510"/>
      <c r="L10" s="510"/>
    </row>
    <row r="11" spans="1:10" ht="15">
      <c r="A11" s="137"/>
      <c r="B11" s="15"/>
      <c r="C11" s="15"/>
      <c r="D11" s="15"/>
      <c r="E11" s="138"/>
      <c r="F11" s="138"/>
      <c r="G11" s="138"/>
      <c r="H11" s="15"/>
      <c r="I11" s="15"/>
      <c r="J11" s="15"/>
    </row>
    <row r="12" spans="1:12" s="140" customFormat="1" ht="23.25" customHeight="1">
      <c r="A12" s="511" t="s">
        <v>10</v>
      </c>
      <c r="B12" s="511"/>
      <c r="C12" s="511"/>
      <c r="D12" s="511"/>
      <c r="E12" s="511"/>
      <c r="F12" s="511"/>
      <c r="G12" s="511"/>
      <c r="H12" s="511"/>
      <c r="I12" s="511"/>
      <c r="J12" s="511"/>
      <c r="K12" s="511"/>
      <c r="L12" s="511"/>
    </row>
    <row r="13" spans="1:10" ht="2.25" customHeight="1">
      <c r="A13" s="137"/>
      <c r="B13" s="15"/>
      <c r="C13" s="15"/>
      <c r="D13" s="15"/>
      <c r="E13" s="138"/>
      <c r="F13" s="138"/>
      <c r="G13" s="138"/>
      <c r="H13" s="15"/>
      <c r="I13" s="15"/>
      <c r="J13" s="15"/>
    </row>
    <row r="14" spans="1:12" s="141" customFormat="1" ht="16.5" customHeight="1">
      <c r="A14" s="512" t="s">
        <v>11</v>
      </c>
      <c r="B14" s="513" t="s">
        <v>12</v>
      </c>
      <c r="C14" s="513" t="s">
        <v>13</v>
      </c>
      <c r="D14" s="513" t="s">
        <v>14</v>
      </c>
      <c r="E14" s="513" t="s">
        <v>15</v>
      </c>
      <c r="F14" s="513" t="s">
        <v>16</v>
      </c>
      <c r="G14" s="513" t="s">
        <v>17</v>
      </c>
      <c r="H14" s="513"/>
      <c r="I14" s="513"/>
      <c r="J14" s="513" t="s">
        <v>18</v>
      </c>
      <c r="K14" s="514" t="s">
        <v>19</v>
      </c>
      <c r="L14" s="515" t="s">
        <v>20</v>
      </c>
    </row>
    <row r="15" spans="1:12" s="141" customFormat="1" ht="54" customHeight="1">
      <c r="A15" s="512"/>
      <c r="B15" s="513"/>
      <c r="C15" s="513"/>
      <c r="D15" s="513"/>
      <c r="E15" s="513"/>
      <c r="F15" s="513"/>
      <c r="G15" s="2" t="s">
        <v>21</v>
      </c>
      <c r="H15" s="2" t="s">
        <v>22</v>
      </c>
      <c r="I15" s="2" t="s">
        <v>23</v>
      </c>
      <c r="J15" s="513"/>
      <c r="K15" s="514"/>
      <c r="L15" s="515"/>
    </row>
    <row r="16" spans="1:12" s="143" customFormat="1" ht="15" customHeight="1">
      <c r="A16" s="142">
        <v>1</v>
      </c>
      <c r="B16" s="16">
        <v>2</v>
      </c>
      <c r="C16" s="16">
        <v>3</v>
      </c>
      <c r="D16" s="16">
        <v>4</v>
      </c>
      <c r="E16" s="16">
        <v>5</v>
      </c>
      <c r="F16" s="16">
        <v>6</v>
      </c>
      <c r="G16" s="16">
        <v>7</v>
      </c>
      <c r="H16" s="16">
        <v>8</v>
      </c>
      <c r="I16" s="16">
        <v>9</v>
      </c>
      <c r="J16" s="16">
        <v>10</v>
      </c>
      <c r="K16" s="16">
        <v>11</v>
      </c>
      <c r="L16" s="16">
        <v>12</v>
      </c>
    </row>
    <row r="17" spans="1:12" s="143" customFormat="1" ht="26.25" customHeight="1">
      <c r="A17" s="142"/>
      <c r="B17" s="516" t="s">
        <v>24</v>
      </c>
      <c r="C17" s="516"/>
      <c r="D17" s="516"/>
      <c r="E17" s="516"/>
      <c r="F17" s="516"/>
      <c r="G17" s="516"/>
      <c r="H17" s="516"/>
      <c r="I17" s="516"/>
      <c r="J17" s="516"/>
      <c r="K17" s="516"/>
      <c r="L17" s="144"/>
    </row>
    <row r="18" spans="1:12" s="147" customFormat="1" ht="45" customHeight="1">
      <c r="A18" s="145"/>
      <c r="B18" s="516" t="s">
        <v>25</v>
      </c>
      <c r="C18" s="516"/>
      <c r="D18" s="516"/>
      <c r="E18" s="516"/>
      <c r="F18" s="516"/>
      <c r="G18" s="516"/>
      <c r="H18" s="516"/>
      <c r="I18" s="516"/>
      <c r="J18" s="516"/>
      <c r="K18" s="516"/>
      <c r="L18" s="146"/>
    </row>
    <row r="19" spans="1:12" s="147" customFormat="1" ht="24" customHeight="1">
      <c r="A19" s="145"/>
      <c r="B19" s="516" t="s">
        <v>26</v>
      </c>
      <c r="C19" s="516"/>
      <c r="D19" s="516"/>
      <c r="E19" s="516"/>
      <c r="F19" s="516"/>
      <c r="G19" s="516"/>
      <c r="H19" s="516"/>
      <c r="I19" s="516"/>
      <c r="J19" s="516"/>
      <c r="K19" s="516"/>
      <c r="L19" s="146"/>
    </row>
    <row r="20" spans="1:12" s="147" customFormat="1" ht="111" customHeight="1">
      <c r="A20" s="145" t="s">
        <v>27</v>
      </c>
      <c r="B20" s="148" t="s">
        <v>28</v>
      </c>
      <c r="C20" s="4" t="s">
        <v>29</v>
      </c>
      <c r="D20" s="4" t="s">
        <v>30</v>
      </c>
      <c r="E20" s="9" t="s">
        <v>31</v>
      </c>
      <c r="F20" s="9" t="s">
        <v>32</v>
      </c>
      <c r="G20" s="81">
        <v>92.2</v>
      </c>
      <c r="H20" s="17">
        <v>100</v>
      </c>
      <c r="I20" s="17">
        <v>112.6</v>
      </c>
      <c r="J20" s="149" t="s">
        <v>33</v>
      </c>
      <c r="K20" s="149" t="s">
        <v>33</v>
      </c>
      <c r="L20" s="42" t="s">
        <v>1197</v>
      </c>
    </row>
    <row r="21" spans="1:12" s="147" customFormat="1" ht="111" customHeight="1">
      <c r="A21" s="145" t="s">
        <v>34</v>
      </c>
      <c r="B21" s="148" t="s">
        <v>35</v>
      </c>
      <c r="C21" s="4" t="s">
        <v>29</v>
      </c>
      <c r="D21" s="4" t="s">
        <v>30</v>
      </c>
      <c r="E21" s="9" t="s">
        <v>31</v>
      </c>
      <c r="F21" s="9" t="s">
        <v>32</v>
      </c>
      <c r="G21" s="81">
        <v>32</v>
      </c>
      <c r="H21" s="17">
        <v>34.6</v>
      </c>
      <c r="I21" s="17">
        <v>17.5</v>
      </c>
      <c r="J21" s="149" t="s">
        <v>33</v>
      </c>
      <c r="K21" s="149" t="s">
        <v>33</v>
      </c>
      <c r="L21" s="108" t="s">
        <v>1196</v>
      </c>
    </row>
    <row r="22" spans="1:12" s="147" customFormat="1" ht="20.25">
      <c r="A22" s="145"/>
      <c r="B22" s="516" t="s">
        <v>36</v>
      </c>
      <c r="C22" s="516"/>
      <c r="D22" s="516"/>
      <c r="E22" s="516"/>
      <c r="F22" s="516"/>
      <c r="G22" s="516"/>
      <c r="H22" s="516"/>
      <c r="I22" s="516"/>
      <c r="J22" s="516"/>
      <c r="K22" s="516"/>
      <c r="L22" s="146"/>
    </row>
    <row r="23" spans="1:12" s="151" customFormat="1" ht="58.5" customHeight="1">
      <c r="A23" s="145"/>
      <c r="B23" s="520" t="s">
        <v>37</v>
      </c>
      <c r="C23" s="520"/>
      <c r="D23" s="520"/>
      <c r="E23" s="520"/>
      <c r="F23" s="520"/>
      <c r="G23" s="520"/>
      <c r="H23" s="520"/>
      <c r="I23" s="520"/>
      <c r="J23" s="520"/>
      <c r="K23" s="520"/>
      <c r="L23" s="150"/>
    </row>
    <row r="24" spans="1:12" s="153" customFormat="1" ht="46.5" customHeight="1">
      <c r="A24" s="145"/>
      <c r="B24" s="521" t="s">
        <v>38</v>
      </c>
      <c r="C24" s="521"/>
      <c r="D24" s="521"/>
      <c r="E24" s="521"/>
      <c r="F24" s="521"/>
      <c r="G24" s="521"/>
      <c r="H24" s="521"/>
      <c r="I24" s="521"/>
      <c r="J24" s="521"/>
      <c r="K24" s="521"/>
      <c r="L24" s="152"/>
    </row>
    <row r="25" spans="1:12" s="153" customFormat="1" ht="121.5" customHeight="1">
      <c r="A25" s="145">
        <v>1</v>
      </c>
      <c r="B25" s="42" t="s">
        <v>39</v>
      </c>
      <c r="C25" s="42" t="s">
        <v>40</v>
      </c>
      <c r="D25" s="149" t="s">
        <v>33</v>
      </c>
      <c r="E25" s="42" t="s">
        <v>41</v>
      </c>
      <c r="F25" s="42" t="s">
        <v>42</v>
      </c>
      <c r="G25" s="522" t="s">
        <v>43</v>
      </c>
      <c r="H25" s="523"/>
      <c r="I25" s="524"/>
      <c r="J25" s="4" t="s">
        <v>44</v>
      </c>
      <c r="K25" s="149" t="s">
        <v>33</v>
      </c>
      <c r="L25" s="154" t="s">
        <v>45</v>
      </c>
    </row>
    <row r="26" spans="1:12" s="153" customFormat="1" ht="47.25" customHeight="1">
      <c r="A26" s="145"/>
      <c r="B26" s="521" t="s">
        <v>46</v>
      </c>
      <c r="C26" s="521"/>
      <c r="D26" s="521"/>
      <c r="E26" s="521"/>
      <c r="F26" s="521"/>
      <c r="G26" s="521"/>
      <c r="H26" s="521"/>
      <c r="I26" s="521"/>
      <c r="J26" s="521"/>
      <c r="K26" s="521"/>
      <c r="L26" s="152"/>
    </row>
    <row r="27" spans="1:12" s="153" customFormat="1" ht="235.5" customHeight="1">
      <c r="A27" s="42">
        <v>2</v>
      </c>
      <c r="B27" s="42" t="s">
        <v>47</v>
      </c>
      <c r="C27" s="42" t="s">
        <v>40</v>
      </c>
      <c r="D27" s="149" t="s">
        <v>33</v>
      </c>
      <c r="E27" s="42" t="s">
        <v>31</v>
      </c>
      <c r="F27" s="42" t="s">
        <v>32</v>
      </c>
      <c r="G27" s="525" t="s">
        <v>48</v>
      </c>
      <c r="H27" s="526"/>
      <c r="I27" s="527"/>
      <c r="J27" s="149" t="s">
        <v>33</v>
      </c>
      <c r="K27" s="149" t="s">
        <v>33</v>
      </c>
      <c r="L27" s="155" t="s">
        <v>49</v>
      </c>
    </row>
    <row r="28" spans="1:12" s="153" customFormat="1" ht="111" customHeight="1">
      <c r="A28" s="42">
        <v>3</v>
      </c>
      <c r="B28" s="42" t="s">
        <v>50</v>
      </c>
      <c r="C28" s="42" t="s">
        <v>40</v>
      </c>
      <c r="D28" s="149" t="s">
        <v>33</v>
      </c>
      <c r="E28" s="42" t="s">
        <v>31</v>
      </c>
      <c r="F28" s="42" t="s">
        <v>51</v>
      </c>
      <c r="G28" s="525" t="s">
        <v>48</v>
      </c>
      <c r="H28" s="526"/>
      <c r="I28" s="527"/>
      <c r="J28" s="149" t="s">
        <v>33</v>
      </c>
      <c r="K28" s="149" t="s">
        <v>33</v>
      </c>
      <c r="L28" s="3" t="s">
        <v>52</v>
      </c>
    </row>
    <row r="29" spans="1:12" s="153" customFormat="1" ht="45" customHeight="1">
      <c r="A29" s="145"/>
      <c r="B29" s="521" t="s">
        <v>53</v>
      </c>
      <c r="C29" s="521"/>
      <c r="D29" s="521"/>
      <c r="E29" s="521"/>
      <c r="F29" s="521"/>
      <c r="G29" s="521"/>
      <c r="H29" s="521"/>
      <c r="I29" s="521"/>
      <c r="J29" s="521"/>
      <c r="K29" s="521"/>
      <c r="L29" s="152"/>
    </row>
    <row r="30" spans="1:12" s="153" customFormat="1" ht="108.75" customHeight="1">
      <c r="A30" s="145">
        <v>4</v>
      </c>
      <c r="B30" s="42" t="s">
        <v>54</v>
      </c>
      <c r="C30" s="42" t="s">
        <v>40</v>
      </c>
      <c r="D30" s="149" t="s">
        <v>33</v>
      </c>
      <c r="E30" s="42" t="s">
        <v>31</v>
      </c>
      <c r="F30" s="42" t="s">
        <v>55</v>
      </c>
      <c r="G30" s="525" t="s">
        <v>48</v>
      </c>
      <c r="H30" s="526"/>
      <c r="I30" s="527"/>
      <c r="J30" s="149" t="s">
        <v>33</v>
      </c>
      <c r="K30" s="149" t="s">
        <v>33</v>
      </c>
      <c r="L30" s="156" t="s">
        <v>331</v>
      </c>
    </row>
    <row r="31" spans="1:12" s="153" customFormat="1" ht="75" customHeight="1">
      <c r="A31" s="145">
        <v>5</v>
      </c>
      <c r="B31" s="42" t="s">
        <v>56</v>
      </c>
      <c r="C31" s="42" t="s">
        <v>40</v>
      </c>
      <c r="D31" s="149" t="s">
        <v>33</v>
      </c>
      <c r="E31" s="42" t="s">
        <v>31</v>
      </c>
      <c r="F31" s="42" t="s">
        <v>51</v>
      </c>
      <c r="G31" s="525" t="s">
        <v>48</v>
      </c>
      <c r="H31" s="526"/>
      <c r="I31" s="527"/>
      <c r="J31" s="149" t="s">
        <v>33</v>
      </c>
      <c r="K31" s="149" t="s">
        <v>33</v>
      </c>
      <c r="L31" s="156" t="s">
        <v>57</v>
      </c>
    </row>
    <row r="32" spans="1:12" s="153" customFormat="1" ht="105" customHeight="1">
      <c r="A32" s="145">
        <v>6</v>
      </c>
      <c r="B32" s="42" t="s">
        <v>58</v>
      </c>
      <c r="C32" s="42" t="s">
        <v>40</v>
      </c>
      <c r="D32" s="149" t="s">
        <v>33</v>
      </c>
      <c r="E32" s="42" t="s">
        <v>31</v>
      </c>
      <c r="F32" s="42" t="s">
        <v>59</v>
      </c>
      <c r="G32" s="525" t="s">
        <v>48</v>
      </c>
      <c r="H32" s="526"/>
      <c r="I32" s="527"/>
      <c r="J32" s="149" t="s">
        <v>33</v>
      </c>
      <c r="K32" s="149" t="s">
        <v>33</v>
      </c>
      <c r="L32" s="156" t="s">
        <v>60</v>
      </c>
    </row>
    <row r="33" spans="1:12" s="153" customFormat="1" ht="27" customHeight="1">
      <c r="A33" s="145"/>
      <c r="B33" s="521" t="s">
        <v>61</v>
      </c>
      <c r="C33" s="521"/>
      <c r="D33" s="521"/>
      <c r="E33" s="521"/>
      <c r="F33" s="521"/>
      <c r="G33" s="521"/>
      <c r="H33" s="521"/>
      <c r="I33" s="521"/>
      <c r="J33" s="521"/>
      <c r="K33" s="521"/>
      <c r="L33" s="152"/>
    </row>
    <row r="34" spans="1:12" s="153" customFormat="1" ht="62.25" customHeight="1">
      <c r="A34" s="145">
        <v>7</v>
      </c>
      <c r="B34" s="42" t="s">
        <v>62</v>
      </c>
      <c r="C34" s="3" t="s">
        <v>63</v>
      </c>
      <c r="D34" s="149" t="s">
        <v>33</v>
      </c>
      <c r="E34" s="4" t="s">
        <v>31</v>
      </c>
      <c r="F34" s="9" t="s">
        <v>32</v>
      </c>
      <c r="G34" s="528" t="s">
        <v>48</v>
      </c>
      <c r="H34" s="529"/>
      <c r="I34" s="530"/>
      <c r="J34" s="149" t="s">
        <v>33</v>
      </c>
      <c r="K34" s="149" t="s">
        <v>33</v>
      </c>
      <c r="L34" s="157" t="s">
        <v>64</v>
      </c>
    </row>
    <row r="35" spans="1:12" s="147" customFormat="1" ht="283.5" customHeight="1">
      <c r="A35" s="145">
        <v>8</v>
      </c>
      <c r="B35" s="42" t="s">
        <v>65</v>
      </c>
      <c r="C35" s="3" t="s">
        <v>66</v>
      </c>
      <c r="D35" s="149" t="s">
        <v>33</v>
      </c>
      <c r="E35" s="4" t="s">
        <v>67</v>
      </c>
      <c r="F35" s="9" t="s">
        <v>68</v>
      </c>
      <c r="G35" s="9"/>
      <c r="H35" s="18">
        <v>200000</v>
      </c>
      <c r="I35" s="18">
        <v>200000</v>
      </c>
      <c r="J35" s="4" t="s">
        <v>44</v>
      </c>
      <c r="K35" s="149" t="s">
        <v>33</v>
      </c>
      <c r="L35" s="158" t="s">
        <v>1195</v>
      </c>
    </row>
    <row r="36" spans="1:12" s="147" customFormat="1" ht="25.5" customHeight="1">
      <c r="A36" s="145"/>
      <c r="B36" s="531" t="s">
        <v>73</v>
      </c>
      <c r="C36" s="531"/>
      <c r="D36" s="531"/>
      <c r="E36" s="531"/>
      <c r="F36" s="531"/>
      <c r="G36" s="531"/>
      <c r="H36" s="531"/>
      <c r="I36" s="531"/>
      <c r="J36" s="531"/>
      <c r="K36" s="160"/>
      <c r="L36" s="146"/>
    </row>
    <row r="37" spans="1:12" s="147" customFormat="1" ht="20.25" customHeight="1">
      <c r="A37" s="145"/>
      <c r="B37" s="531" t="s">
        <v>26</v>
      </c>
      <c r="C37" s="531"/>
      <c r="D37" s="531"/>
      <c r="E37" s="531"/>
      <c r="F37" s="531"/>
      <c r="G37" s="531"/>
      <c r="H37" s="531"/>
      <c r="I37" s="531"/>
      <c r="J37" s="531"/>
      <c r="K37" s="160"/>
      <c r="L37" s="146"/>
    </row>
    <row r="38" spans="1:12" s="147" customFormat="1" ht="65.25" customHeight="1">
      <c r="A38" s="145" t="s">
        <v>74</v>
      </c>
      <c r="B38" s="161" t="s">
        <v>75</v>
      </c>
      <c r="C38" s="4" t="s">
        <v>29</v>
      </c>
      <c r="D38" s="4" t="s">
        <v>30</v>
      </c>
      <c r="E38" s="9" t="s">
        <v>31</v>
      </c>
      <c r="F38" s="9" t="s">
        <v>32</v>
      </c>
      <c r="G38" s="9">
        <v>100</v>
      </c>
      <c r="H38" s="20">
        <v>100.2</v>
      </c>
      <c r="I38" s="19">
        <v>153.8</v>
      </c>
      <c r="J38" s="162" t="s">
        <v>33</v>
      </c>
      <c r="K38" s="162" t="s">
        <v>33</v>
      </c>
      <c r="L38" s="163" t="s">
        <v>332</v>
      </c>
    </row>
    <row r="39" spans="1:12" s="147" customFormat="1" ht="54" customHeight="1">
      <c r="A39" s="145" t="s">
        <v>76</v>
      </c>
      <c r="B39" s="161" t="s">
        <v>77</v>
      </c>
      <c r="C39" s="4" t="s">
        <v>29</v>
      </c>
      <c r="D39" s="4" t="s">
        <v>30</v>
      </c>
      <c r="E39" s="9" t="s">
        <v>31</v>
      </c>
      <c r="F39" s="9" t="s">
        <v>32</v>
      </c>
      <c r="G39" s="9">
        <v>89.1</v>
      </c>
      <c r="H39" s="20">
        <v>106</v>
      </c>
      <c r="I39" s="20">
        <v>100.1</v>
      </c>
      <c r="J39" s="149" t="s">
        <v>33</v>
      </c>
      <c r="K39" s="149" t="s">
        <v>33</v>
      </c>
      <c r="L39" s="164" t="s">
        <v>78</v>
      </c>
    </row>
    <row r="40" spans="1:12" s="147" customFormat="1" ht="21.75" customHeight="1">
      <c r="A40" s="145"/>
      <c r="B40" s="531" t="s">
        <v>36</v>
      </c>
      <c r="C40" s="531"/>
      <c r="D40" s="531"/>
      <c r="E40" s="531"/>
      <c r="F40" s="531"/>
      <c r="G40" s="531"/>
      <c r="H40" s="531"/>
      <c r="I40" s="531"/>
      <c r="J40" s="531"/>
      <c r="K40" s="160"/>
      <c r="L40" s="146"/>
    </row>
    <row r="41" spans="1:12" s="147" customFormat="1" ht="54" customHeight="1" hidden="1">
      <c r="A41" s="145"/>
      <c r="B41" s="520" t="s">
        <v>37</v>
      </c>
      <c r="C41" s="520"/>
      <c r="D41" s="520"/>
      <c r="E41" s="520"/>
      <c r="F41" s="520"/>
      <c r="G41" s="520"/>
      <c r="H41" s="520"/>
      <c r="I41" s="520"/>
      <c r="J41" s="520"/>
      <c r="K41" s="520"/>
      <c r="L41" s="146"/>
    </row>
    <row r="42" spans="1:12" s="147" customFormat="1" ht="63" customHeight="1">
      <c r="A42" s="42"/>
      <c r="B42" s="531" t="s">
        <v>79</v>
      </c>
      <c r="C42" s="531"/>
      <c r="D42" s="531"/>
      <c r="E42" s="531"/>
      <c r="F42" s="531"/>
      <c r="G42" s="531"/>
      <c r="H42" s="531"/>
      <c r="I42" s="531"/>
      <c r="J42" s="531"/>
      <c r="K42" s="531"/>
      <c r="L42" s="146"/>
    </row>
    <row r="43" spans="1:12" s="147" customFormat="1" ht="132.75" customHeight="1">
      <c r="A43" s="42">
        <v>9</v>
      </c>
      <c r="B43" s="42" t="s">
        <v>80</v>
      </c>
      <c r="C43" s="42" t="s">
        <v>40</v>
      </c>
      <c r="D43" s="149" t="s">
        <v>33</v>
      </c>
      <c r="E43" s="9" t="s">
        <v>31</v>
      </c>
      <c r="F43" s="42" t="s">
        <v>32</v>
      </c>
      <c r="G43" s="525" t="s">
        <v>48</v>
      </c>
      <c r="H43" s="526"/>
      <c r="I43" s="527"/>
      <c r="J43" s="149" t="s">
        <v>33</v>
      </c>
      <c r="K43" s="149" t="s">
        <v>33</v>
      </c>
      <c r="L43" s="157" t="s">
        <v>81</v>
      </c>
    </row>
    <row r="44" spans="1:12" s="147" customFormat="1" ht="24" customHeight="1">
      <c r="A44" s="145"/>
      <c r="B44" s="531" t="s">
        <v>82</v>
      </c>
      <c r="C44" s="531"/>
      <c r="D44" s="531"/>
      <c r="E44" s="531"/>
      <c r="F44" s="531"/>
      <c r="G44" s="531"/>
      <c r="H44" s="531"/>
      <c r="I44" s="531"/>
      <c r="J44" s="531"/>
      <c r="K44" s="531"/>
      <c r="L44" s="146"/>
    </row>
    <row r="45" spans="1:12" s="147" customFormat="1" ht="84" customHeight="1">
      <c r="A45" s="145">
        <v>10</v>
      </c>
      <c r="B45" s="42" t="s">
        <v>83</v>
      </c>
      <c r="C45" s="42" t="s">
        <v>40</v>
      </c>
      <c r="D45" s="149" t="s">
        <v>33</v>
      </c>
      <c r="E45" s="9" t="s">
        <v>31</v>
      </c>
      <c r="F45" s="42" t="s">
        <v>84</v>
      </c>
      <c r="G45" s="42"/>
      <c r="H45" s="9">
        <v>743734</v>
      </c>
      <c r="I45" s="9">
        <v>743734</v>
      </c>
      <c r="J45" s="9" t="s">
        <v>44</v>
      </c>
      <c r="K45" s="9" t="s">
        <v>33</v>
      </c>
      <c r="L45" s="42" t="s">
        <v>333</v>
      </c>
    </row>
    <row r="46" spans="1:12" s="167" customFormat="1" ht="29.25" customHeight="1">
      <c r="A46" s="165"/>
      <c r="B46" s="532" t="s">
        <v>85</v>
      </c>
      <c r="C46" s="532"/>
      <c r="D46" s="532"/>
      <c r="E46" s="532"/>
      <c r="F46" s="532"/>
      <c r="G46" s="532"/>
      <c r="H46" s="532"/>
      <c r="I46" s="532"/>
      <c r="J46" s="532"/>
      <c r="K46" s="532"/>
      <c r="L46" s="166"/>
    </row>
    <row r="47" spans="1:12" s="170" customFormat="1" ht="37.5" customHeight="1">
      <c r="A47" s="168"/>
      <c r="B47" s="533" t="s">
        <v>86</v>
      </c>
      <c r="C47" s="533"/>
      <c r="D47" s="533"/>
      <c r="E47" s="533"/>
      <c r="F47" s="533"/>
      <c r="G47" s="533"/>
      <c r="H47" s="533"/>
      <c r="I47" s="533"/>
      <c r="J47" s="533"/>
      <c r="K47" s="533"/>
      <c r="L47" s="169"/>
    </row>
    <row r="48" spans="1:12" s="173" customFormat="1" ht="18.75" customHeight="1">
      <c r="A48" s="145"/>
      <c r="B48" s="531" t="s">
        <v>26</v>
      </c>
      <c r="C48" s="531"/>
      <c r="D48" s="531"/>
      <c r="E48" s="531"/>
      <c r="F48" s="531"/>
      <c r="G48" s="531"/>
      <c r="H48" s="531"/>
      <c r="I48" s="531"/>
      <c r="J48" s="531"/>
      <c r="K48" s="171"/>
      <c r="L48" s="172"/>
    </row>
    <row r="49" spans="1:12" s="173" customFormat="1" ht="72" customHeight="1">
      <c r="A49" s="174">
        <v>42372</v>
      </c>
      <c r="B49" s="148" t="s">
        <v>87</v>
      </c>
      <c r="C49" s="4" t="s">
        <v>29</v>
      </c>
      <c r="D49" s="4" t="s">
        <v>30</v>
      </c>
      <c r="E49" s="9" t="s">
        <v>31</v>
      </c>
      <c r="F49" s="4" t="s">
        <v>88</v>
      </c>
      <c r="G49" s="9">
        <v>113.1</v>
      </c>
      <c r="H49" s="20">
        <v>102.2</v>
      </c>
      <c r="I49" s="20">
        <v>119.2</v>
      </c>
      <c r="J49" s="149" t="s">
        <v>33</v>
      </c>
      <c r="K49" s="149" t="s">
        <v>33</v>
      </c>
      <c r="L49" s="164" t="s">
        <v>89</v>
      </c>
    </row>
    <row r="50" spans="1:12" s="173" customFormat="1" ht="57" customHeight="1">
      <c r="A50" s="174">
        <v>42403</v>
      </c>
      <c r="B50" s="175" t="s">
        <v>90</v>
      </c>
      <c r="C50" s="4" t="s">
        <v>29</v>
      </c>
      <c r="D50" s="4" t="s">
        <v>30</v>
      </c>
      <c r="E50" s="9" t="s">
        <v>31</v>
      </c>
      <c r="F50" s="4" t="s">
        <v>88</v>
      </c>
      <c r="G50" s="9">
        <v>117.4</v>
      </c>
      <c r="H50" s="20">
        <v>101.9</v>
      </c>
      <c r="I50" s="20">
        <v>128.5</v>
      </c>
      <c r="J50" s="149" t="s">
        <v>33</v>
      </c>
      <c r="K50" s="149" t="s">
        <v>33</v>
      </c>
      <c r="L50" s="164" t="s">
        <v>91</v>
      </c>
    </row>
    <row r="51" spans="1:12" s="173" customFormat="1" ht="168" customHeight="1">
      <c r="A51" s="174">
        <v>42432</v>
      </c>
      <c r="B51" s="175" t="s">
        <v>92</v>
      </c>
      <c r="C51" s="4" t="s">
        <v>29</v>
      </c>
      <c r="D51" s="4" t="s">
        <v>30</v>
      </c>
      <c r="E51" s="9" t="s">
        <v>31</v>
      </c>
      <c r="F51" s="4" t="s">
        <v>88</v>
      </c>
      <c r="G51" s="9">
        <v>103.8</v>
      </c>
      <c r="H51" s="20">
        <v>103</v>
      </c>
      <c r="I51" s="20">
        <v>98.6</v>
      </c>
      <c r="J51" s="149" t="s">
        <v>33</v>
      </c>
      <c r="K51" s="149" t="s">
        <v>33</v>
      </c>
      <c r="L51" s="164" t="s">
        <v>93</v>
      </c>
    </row>
    <row r="52" spans="1:12" s="173" customFormat="1" ht="138.75" customHeight="1">
      <c r="A52" s="174">
        <v>42463</v>
      </c>
      <c r="B52" s="175" t="s">
        <v>94</v>
      </c>
      <c r="C52" s="4" t="s">
        <v>29</v>
      </c>
      <c r="D52" s="4" t="s">
        <v>30</v>
      </c>
      <c r="E52" s="9" t="s">
        <v>31</v>
      </c>
      <c r="F52" s="4" t="s">
        <v>88</v>
      </c>
      <c r="G52" s="9">
        <v>118</v>
      </c>
      <c r="H52" s="20">
        <v>115</v>
      </c>
      <c r="I52" s="20">
        <v>128.9</v>
      </c>
      <c r="J52" s="149" t="s">
        <v>33</v>
      </c>
      <c r="K52" s="149" t="s">
        <v>33</v>
      </c>
      <c r="L52" s="164" t="s">
        <v>95</v>
      </c>
    </row>
    <row r="53" spans="1:12" s="173" customFormat="1" ht="78" customHeight="1">
      <c r="A53" s="174">
        <v>42493</v>
      </c>
      <c r="B53" s="175" t="s">
        <v>96</v>
      </c>
      <c r="C53" s="4" t="s">
        <v>29</v>
      </c>
      <c r="D53" s="4" t="s">
        <v>30</v>
      </c>
      <c r="E53" s="9" t="s">
        <v>31</v>
      </c>
      <c r="F53" s="4" t="s">
        <v>88</v>
      </c>
      <c r="G53" s="9">
        <v>100.5</v>
      </c>
      <c r="H53" s="20">
        <v>101</v>
      </c>
      <c r="I53" s="20">
        <v>0</v>
      </c>
      <c r="J53" s="149" t="s">
        <v>33</v>
      </c>
      <c r="K53" s="149" t="s">
        <v>33</v>
      </c>
      <c r="L53" s="164" t="s">
        <v>97</v>
      </c>
    </row>
    <row r="54" spans="1:12" s="170" customFormat="1" ht="24" customHeight="1">
      <c r="A54" s="168"/>
      <c r="B54" s="533" t="s">
        <v>36</v>
      </c>
      <c r="C54" s="533"/>
      <c r="D54" s="533"/>
      <c r="E54" s="533"/>
      <c r="F54" s="533"/>
      <c r="G54" s="533"/>
      <c r="H54" s="533"/>
      <c r="I54" s="533"/>
      <c r="J54" s="533"/>
      <c r="K54" s="533"/>
      <c r="L54" s="169"/>
    </row>
    <row r="55" spans="1:12" s="170" customFormat="1" ht="33" customHeight="1">
      <c r="A55" s="168"/>
      <c r="B55" s="534" t="s">
        <v>98</v>
      </c>
      <c r="C55" s="534"/>
      <c r="D55" s="534"/>
      <c r="E55" s="534"/>
      <c r="F55" s="534"/>
      <c r="G55" s="534"/>
      <c r="H55" s="534"/>
      <c r="I55" s="534"/>
      <c r="J55" s="534"/>
      <c r="K55" s="534"/>
      <c r="L55" s="169"/>
    </row>
    <row r="56" spans="1:12" s="170" customFormat="1" ht="27.75" customHeight="1">
      <c r="A56" s="168"/>
      <c r="B56" s="533" t="s">
        <v>99</v>
      </c>
      <c r="C56" s="533"/>
      <c r="D56" s="533"/>
      <c r="E56" s="533"/>
      <c r="F56" s="533"/>
      <c r="G56" s="533"/>
      <c r="H56" s="533"/>
      <c r="I56" s="533"/>
      <c r="J56" s="533"/>
      <c r="K56" s="533"/>
      <c r="L56" s="169"/>
    </row>
    <row r="57" spans="1:12" s="170" customFormat="1" ht="24.75" customHeight="1">
      <c r="A57" s="168"/>
      <c r="B57" s="533" t="s">
        <v>100</v>
      </c>
      <c r="C57" s="533"/>
      <c r="D57" s="533"/>
      <c r="E57" s="533"/>
      <c r="F57" s="533"/>
      <c r="G57" s="533"/>
      <c r="H57" s="533"/>
      <c r="I57" s="533"/>
      <c r="J57" s="533"/>
      <c r="K57" s="533"/>
      <c r="L57" s="169"/>
    </row>
    <row r="58" spans="1:12" s="170" customFormat="1" ht="145.5" customHeight="1">
      <c r="A58" s="176">
        <v>11</v>
      </c>
      <c r="B58" s="3" t="s">
        <v>101</v>
      </c>
      <c r="C58" s="3" t="s">
        <v>102</v>
      </c>
      <c r="D58" s="149" t="s">
        <v>33</v>
      </c>
      <c r="E58" s="9" t="s">
        <v>103</v>
      </c>
      <c r="F58" s="4" t="s">
        <v>104</v>
      </c>
      <c r="G58" s="501" t="s">
        <v>48</v>
      </c>
      <c r="H58" s="502"/>
      <c r="I58" s="503"/>
      <c r="J58" s="4" t="s">
        <v>44</v>
      </c>
      <c r="K58" s="149" t="s">
        <v>33</v>
      </c>
      <c r="L58" s="186" t="s">
        <v>105</v>
      </c>
    </row>
    <row r="59" spans="1:12" s="170" customFormat="1" ht="102" customHeight="1">
      <c r="A59" s="176">
        <v>12</v>
      </c>
      <c r="B59" s="48" t="s">
        <v>106</v>
      </c>
      <c r="C59" s="9" t="s">
        <v>40</v>
      </c>
      <c r="D59" s="149" t="s">
        <v>33</v>
      </c>
      <c r="E59" s="26" t="s">
        <v>103</v>
      </c>
      <c r="F59" s="4" t="s">
        <v>104</v>
      </c>
      <c r="G59" s="522" t="s">
        <v>107</v>
      </c>
      <c r="H59" s="523"/>
      <c r="I59" s="524"/>
      <c r="J59" s="178" t="s">
        <v>44</v>
      </c>
      <c r="K59" s="149" t="s">
        <v>33</v>
      </c>
      <c r="L59" s="449" t="s">
        <v>108</v>
      </c>
    </row>
    <row r="60" spans="1:12" s="170" customFormat="1" ht="163.5" customHeight="1">
      <c r="A60" s="176">
        <v>13</v>
      </c>
      <c r="B60" s="449" t="s">
        <v>109</v>
      </c>
      <c r="C60" s="9" t="s">
        <v>40</v>
      </c>
      <c r="D60" s="149" t="s">
        <v>33</v>
      </c>
      <c r="E60" s="26" t="s">
        <v>103</v>
      </c>
      <c r="F60" s="4" t="s">
        <v>104</v>
      </c>
      <c r="G60" s="522" t="s">
        <v>110</v>
      </c>
      <c r="H60" s="523"/>
      <c r="I60" s="524"/>
      <c r="J60" s="9" t="s">
        <v>70</v>
      </c>
      <c r="K60" s="149" t="s">
        <v>33</v>
      </c>
      <c r="L60" s="450" t="s">
        <v>111</v>
      </c>
    </row>
    <row r="61" spans="1:12" s="170" customFormat="1" ht="27" customHeight="1">
      <c r="A61" s="168"/>
      <c r="B61" s="533" t="s">
        <v>112</v>
      </c>
      <c r="C61" s="533"/>
      <c r="D61" s="533"/>
      <c r="E61" s="533"/>
      <c r="F61" s="533"/>
      <c r="G61" s="533"/>
      <c r="H61" s="533"/>
      <c r="I61" s="533"/>
      <c r="J61" s="533"/>
      <c r="K61" s="533"/>
      <c r="L61" s="179"/>
    </row>
    <row r="62" spans="1:12" s="170" customFormat="1" ht="105.75" customHeight="1">
      <c r="A62" s="176">
        <v>14</v>
      </c>
      <c r="B62" s="48" t="s">
        <v>113</v>
      </c>
      <c r="C62" s="9" t="s">
        <v>40</v>
      </c>
      <c r="D62" s="149" t="s">
        <v>33</v>
      </c>
      <c r="E62" s="26" t="s">
        <v>103</v>
      </c>
      <c r="F62" s="4" t="s">
        <v>104</v>
      </c>
      <c r="G62" s="522" t="s">
        <v>110</v>
      </c>
      <c r="H62" s="523"/>
      <c r="I62" s="524"/>
      <c r="J62" s="9" t="s">
        <v>70</v>
      </c>
      <c r="K62" s="180" t="s">
        <v>114</v>
      </c>
      <c r="L62" s="3" t="s">
        <v>115</v>
      </c>
    </row>
    <row r="63" spans="1:12" s="170" customFormat="1" ht="66" customHeight="1">
      <c r="A63" s="176">
        <v>15</v>
      </c>
      <c r="B63" s="48" t="s">
        <v>116</v>
      </c>
      <c r="C63" s="9" t="s">
        <v>40</v>
      </c>
      <c r="D63" s="149" t="s">
        <v>33</v>
      </c>
      <c r="E63" s="26" t="s">
        <v>103</v>
      </c>
      <c r="F63" s="4" t="s">
        <v>104</v>
      </c>
      <c r="G63" s="522" t="s">
        <v>110</v>
      </c>
      <c r="H63" s="523"/>
      <c r="I63" s="524"/>
      <c r="J63" s="9" t="s">
        <v>70</v>
      </c>
      <c r="K63" s="180" t="s">
        <v>117</v>
      </c>
      <c r="L63" s="42" t="s">
        <v>118</v>
      </c>
    </row>
    <row r="64" spans="1:12" s="170" customFormat="1" ht="20.25" customHeight="1">
      <c r="A64" s="168"/>
      <c r="B64" s="533" t="s">
        <v>119</v>
      </c>
      <c r="C64" s="533"/>
      <c r="D64" s="533"/>
      <c r="E64" s="533"/>
      <c r="F64" s="533"/>
      <c r="G64" s="533"/>
      <c r="H64" s="533"/>
      <c r="I64" s="533"/>
      <c r="J64" s="533"/>
      <c r="K64" s="533"/>
      <c r="L64" s="179"/>
    </row>
    <row r="65" spans="1:12" s="182" customFormat="1" ht="101.25" customHeight="1">
      <c r="A65" s="176">
        <v>16</v>
      </c>
      <c r="B65" s="451" t="s">
        <v>120</v>
      </c>
      <c r="C65" s="9" t="s">
        <v>40</v>
      </c>
      <c r="D65" s="149" t="s">
        <v>33</v>
      </c>
      <c r="E65" s="26" t="s">
        <v>103</v>
      </c>
      <c r="F65" s="4" t="s">
        <v>104</v>
      </c>
      <c r="G65" s="522" t="s">
        <v>110</v>
      </c>
      <c r="H65" s="523"/>
      <c r="I65" s="524"/>
      <c r="J65" s="9" t="s">
        <v>70</v>
      </c>
      <c r="K65" s="180" t="s">
        <v>121</v>
      </c>
      <c r="L65" s="181" t="s">
        <v>122</v>
      </c>
    </row>
    <row r="66" spans="1:12" s="184" customFormat="1" ht="24" customHeight="1">
      <c r="A66" s="168"/>
      <c r="B66" s="532" t="s">
        <v>123</v>
      </c>
      <c r="C66" s="532"/>
      <c r="D66" s="532"/>
      <c r="E66" s="532"/>
      <c r="F66" s="532"/>
      <c r="G66" s="532"/>
      <c r="H66" s="532"/>
      <c r="I66" s="532"/>
      <c r="J66" s="532"/>
      <c r="K66" s="532"/>
      <c r="L66" s="183"/>
    </row>
    <row r="67" spans="1:12" s="184" customFormat="1" ht="93" customHeight="1">
      <c r="A67" s="176">
        <v>17</v>
      </c>
      <c r="B67" s="185" t="s">
        <v>124</v>
      </c>
      <c r="C67" s="49" t="s">
        <v>40</v>
      </c>
      <c r="D67" s="149" t="s">
        <v>33</v>
      </c>
      <c r="E67" s="26" t="s">
        <v>125</v>
      </c>
      <c r="F67" s="4" t="s">
        <v>126</v>
      </c>
      <c r="G67" s="4"/>
      <c r="H67" s="21">
        <v>150</v>
      </c>
      <c r="I67" s="21">
        <v>150</v>
      </c>
      <c r="J67" s="4" t="s">
        <v>44</v>
      </c>
      <c r="K67" s="149" t="s">
        <v>33</v>
      </c>
      <c r="L67" s="185" t="s">
        <v>327</v>
      </c>
    </row>
    <row r="68" spans="1:12" s="184" customFormat="1" ht="24" customHeight="1">
      <c r="A68" s="168"/>
      <c r="B68" s="532" t="s">
        <v>127</v>
      </c>
      <c r="C68" s="532"/>
      <c r="D68" s="532"/>
      <c r="E68" s="532"/>
      <c r="F68" s="532"/>
      <c r="G68" s="532"/>
      <c r="H68" s="532"/>
      <c r="I68" s="532"/>
      <c r="J68" s="532"/>
      <c r="K68" s="532"/>
      <c r="L68" s="183"/>
    </row>
    <row r="69" spans="1:12" s="184" customFormat="1" ht="24" customHeight="1">
      <c r="A69" s="168"/>
      <c r="B69" s="532" t="s">
        <v>128</v>
      </c>
      <c r="C69" s="532"/>
      <c r="D69" s="532"/>
      <c r="E69" s="532"/>
      <c r="F69" s="532"/>
      <c r="G69" s="532"/>
      <c r="H69" s="532"/>
      <c r="I69" s="532"/>
      <c r="J69" s="532"/>
      <c r="K69" s="532"/>
      <c r="L69" s="183"/>
    </row>
    <row r="70" spans="1:12" s="182" customFormat="1" ht="82.5" customHeight="1">
      <c r="A70" s="176">
        <v>18</v>
      </c>
      <c r="B70" s="42" t="s">
        <v>129</v>
      </c>
      <c r="C70" s="9" t="s">
        <v>130</v>
      </c>
      <c r="D70" s="149" t="s">
        <v>33</v>
      </c>
      <c r="E70" s="26" t="s">
        <v>103</v>
      </c>
      <c r="F70" s="4" t="s">
        <v>104</v>
      </c>
      <c r="G70" s="4"/>
      <c r="H70" s="9">
        <v>1</v>
      </c>
      <c r="I70" s="9">
        <v>2</v>
      </c>
      <c r="J70" s="149" t="s">
        <v>33</v>
      </c>
      <c r="K70" s="149" t="s">
        <v>33</v>
      </c>
      <c r="L70" s="186" t="s">
        <v>131</v>
      </c>
    </row>
    <row r="71" spans="1:12" s="182" customFormat="1" ht="72" customHeight="1">
      <c r="A71" s="176">
        <v>19</v>
      </c>
      <c r="B71" s="42" t="s">
        <v>132</v>
      </c>
      <c r="C71" s="9" t="s">
        <v>133</v>
      </c>
      <c r="D71" s="149" t="s">
        <v>33</v>
      </c>
      <c r="E71" s="26" t="s">
        <v>103</v>
      </c>
      <c r="F71" s="4" t="s">
        <v>104</v>
      </c>
      <c r="G71" s="501" t="s">
        <v>48</v>
      </c>
      <c r="H71" s="502"/>
      <c r="I71" s="503"/>
      <c r="J71" s="149" t="s">
        <v>33</v>
      </c>
      <c r="K71" s="149" t="s">
        <v>33</v>
      </c>
      <c r="L71" s="42" t="s">
        <v>134</v>
      </c>
    </row>
    <row r="72" spans="1:12" s="182" customFormat="1" ht="66" customHeight="1">
      <c r="A72" s="176">
        <v>20</v>
      </c>
      <c r="B72" s="185" t="s">
        <v>135</v>
      </c>
      <c r="C72" s="9" t="s">
        <v>63</v>
      </c>
      <c r="D72" s="149" t="s">
        <v>33</v>
      </c>
      <c r="E72" s="26" t="s">
        <v>103</v>
      </c>
      <c r="F72" s="4" t="s">
        <v>88</v>
      </c>
      <c r="G72" s="501" t="s">
        <v>48</v>
      </c>
      <c r="H72" s="502"/>
      <c r="I72" s="503"/>
      <c r="J72" s="149" t="s">
        <v>33</v>
      </c>
      <c r="K72" s="149" t="s">
        <v>33</v>
      </c>
      <c r="L72" s="185" t="s">
        <v>136</v>
      </c>
    </row>
    <row r="73" spans="1:12" s="184" customFormat="1" ht="24" customHeight="1">
      <c r="A73" s="168"/>
      <c r="B73" s="520" t="s">
        <v>137</v>
      </c>
      <c r="C73" s="520"/>
      <c r="D73" s="520"/>
      <c r="E73" s="520"/>
      <c r="F73" s="520"/>
      <c r="G73" s="520"/>
      <c r="H73" s="520"/>
      <c r="I73" s="520"/>
      <c r="J73" s="520"/>
      <c r="K73" s="520"/>
      <c r="L73" s="183"/>
    </row>
    <row r="74" spans="1:12" s="184" customFormat="1" ht="24" customHeight="1">
      <c r="A74" s="168"/>
      <c r="B74" s="532" t="s">
        <v>138</v>
      </c>
      <c r="C74" s="532"/>
      <c r="D74" s="532"/>
      <c r="E74" s="532"/>
      <c r="F74" s="532"/>
      <c r="G74" s="532"/>
      <c r="H74" s="532"/>
      <c r="I74" s="532"/>
      <c r="J74" s="532"/>
      <c r="K74" s="532"/>
      <c r="L74" s="183"/>
    </row>
    <row r="75" spans="1:12" s="182" customFormat="1" ht="117" customHeight="1">
      <c r="A75" s="176">
        <v>21</v>
      </c>
      <c r="B75" s="3" t="s">
        <v>139</v>
      </c>
      <c r="C75" s="9" t="s">
        <v>40</v>
      </c>
      <c r="D75" s="4" t="s">
        <v>140</v>
      </c>
      <c r="E75" s="9" t="s">
        <v>103</v>
      </c>
      <c r="F75" s="9" t="s">
        <v>141</v>
      </c>
      <c r="G75" s="20">
        <v>777</v>
      </c>
      <c r="H75" s="21">
        <v>831</v>
      </c>
      <c r="I75" s="21">
        <v>831</v>
      </c>
      <c r="J75" s="9" t="s">
        <v>72</v>
      </c>
      <c r="K75" s="187">
        <v>473010159</v>
      </c>
      <c r="L75" s="185" t="s">
        <v>142</v>
      </c>
    </row>
    <row r="76" spans="1:12" s="182" customFormat="1" ht="177" customHeight="1">
      <c r="A76" s="176">
        <v>22</v>
      </c>
      <c r="B76" s="3" t="s">
        <v>143</v>
      </c>
      <c r="C76" s="9" t="s">
        <v>40</v>
      </c>
      <c r="D76" s="4" t="s">
        <v>140</v>
      </c>
      <c r="E76" s="9" t="s">
        <v>103</v>
      </c>
      <c r="F76" s="9" t="s">
        <v>141</v>
      </c>
      <c r="G76" s="20">
        <v>30079</v>
      </c>
      <c r="H76" s="12">
        <v>30486</v>
      </c>
      <c r="I76" s="12">
        <v>30486</v>
      </c>
      <c r="J76" s="9" t="s">
        <v>72</v>
      </c>
      <c r="K76" s="187">
        <v>473011159</v>
      </c>
      <c r="L76" s="42" t="s">
        <v>328</v>
      </c>
    </row>
    <row r="77" spans="1:12" s="182" customFormat="1" ht="83.25" customHeight="1">
      <c r="A77" s="176">
        <v>23</v>
      </c>
      <c r="B77" s="3" t="s">
        <v>144</v>
      </c>
      <c r="C77" s="9" t="s">
        <v>63</v>
      </c>
      <c r="D77" s="149" t="s">
        <v>33</v>
      </c>
      <c r="E77" s="9" t="s">
        <v>103</v>
      </c>
      <c r="F77" s="9" t="s">
        <v>141</v>
      </c>
      <c r="G77" s="522" t="s">
        <v>48</v>
      </c>
      <c r="H77" s="523"/>
      <c r="I77" s="524"/>
      <c r="J77" s="149" t="s">
        <v>33</v>
      </c>
      <c r="K77" s="149" t="s">
        <v>33</v>
      </c>
      <c r="L77" s="198" t="s">
        <v>329</v>
      </c>
    </row>
    <row r="78" spans="1:12" s="182" customFormat="1" ht="226.5" customHeight="1">
      <c r="A78" s="176">
        <v>24</v>
      </c>
      <c r="B78" s="3" t="s">
        <v>145</v>
      </c>
      <c r="C78" s="9" t="s">
        <v>40</v>
      </c>
      <c r="D78" s="4" t="s">
        <v>140</v>
      </c>
      <c r="E78" s="9" t="s">
        <v>103</v>
      </c>
      <c r="F78" s="9" t="s">
        <v>141</v>
      </c>
      <c r="G78" s="9">
        <v>440</v>
      </c>
      <c r="H78" s="22">
        <v>49</v>
      </c>
      <c r="I78" s="22">
        <v>49</v>
      </c>
      <c r="J78" s="9" t="s">
        <v>72</v>
      </c>
      <c r="K78" s="187">
        <v>473006322</v>
      </c>
      <c r="L78" s="3" t="s">
        <v>330</v>
      </c>
    </row>
    <row r="79" spans="1:12" s="182" customFormat="1" ht="118.5" customHeight="1">
      <c r="A79" s="176">
        <v>25</v>
      </c>
      <c r="B79" s="3" t="s">
        <v>146</v>
      </c>
      <c r="C79" s="9" t="s">
        <v>40</v>
      </c>
      <c r="D79" s="4" t="s">
        <v>140</v>
      </c>
      <c r="E79" s="9" t="s">
        <v>103</v>
      </c>
      <c r="F79" s="9" t="s">
        <v>141</v>
      </c>
      <c r="G79" s="9"/>
      <c r="H79" s="22">
        <v>918</v>
      </c>
      <c r="I79" s="22">
        <v>918</v>
      </c>
      <c r="J79" s="9" t="s">
        <v>71</v>
      </c>
      <c r="K79" s="187">
        <v>473009159</v>
      </c>
      <c r="L79" s="185" t="s">
        <v>147</v>
      </c>
    </row>
    <row r="80" spans="1:12" s="182" customFormat="1" ht="87.75" customHeight="1">
      <c r="A80" s="176">
        <v>26</v>
      </c>
      <c r="B80" s="3" t="s">
        <v>148</v>
      </c>
      <c r="C80" s="9" t="s">
        <v>40</v>
      </c>
      <c r="D80" s="4" t="s">
        <v>140</v>
      </c>
      <c r="E80" s="9" t="s">
        <v>103</v>
      </c>
      <c r="F80" s="9" t="s">
        <v>141</v>
      </c>
      <c r="G80" s="9"/>
      <c r="H80" s="23">
        <v>3105</v>
      </c>
      <c r="I80" s="23">
        <v>3105</v>
      </c>
      <c r="J80" s="9" t="s">
        <v>71</v>
      </c>
      <c r="K80" s="187">
        <v>473001159</v>
      </c>
      <c r="L80" s="185" t="s">
        <v>149</v>
      </c>
    </row>
    <row r="81" spans="1:12" s="182" customFormat="1" ht="136.5" customHeight="1">
      <c r="A81" s="176">
        <v>27</v>
      </c>
      <c r="B81" s="3" t="s">
        <v>150</v>
      </c>
      <c r="C81" s="9" t="s">
        <v>40</v>
      </c>
      <c r="D81" s="4" t="s">
        <v>140</v>
      </c>
      <c r="E81" s="9" t="s">
        <v>103</v>
      </c>
      <c r="F81" s="9" t="s">
        <v>141</v>
      </c>
      <c r="G81" s="9"/>
      <c r="H81" s="23">
        <v>6426</v>
      </c>
      <c r="I81" s="23">
        <v>6426</v>
      </c>
      <c r="J81" s="9" t="s">
        <v>71</v>
      </c>
      <c r="K81" s="187">
        <v>473001159</v>
      </c>
      <c r="L81" s="185" t="s">
        <v>151</v>
      </c>
    </row>
    <row r="82" spans="1:12" s="182" customFormat="1" ht="63" customHeight="1">
      <c r="A82" s="176">
        <v>28</v>
      </c>
      <c r="B82" s="3" t="s">
        <v>152</v>
      </c>
      <c r="C82" s="9" t="s">
        <v>40</v>
      </c>
      <c r="D82" s="4" t="s">
        <v>140</v>
      </c>
      <c r="E82" s="9" t="s">
        <v>103</v>
      </c>
      <c r="F82" s="9" t="s">
        <v>153</v>
      </c>
      <c r="G82" s="9">
        <v>1573</v>
      </c>
      <c r="H82" s="12">
        <v>1683</v>
      </c>
      <c r="I82" s="12">
        <v>1683</v>
      </c>
      <c r="J82" s="9" t="s">
        <v>72</v>
      </c>
      <c r="K82" s="187">
        <v>473007159</v>
      </c>
      <c r="L82" s="185" t="s">
        <v>154</v>
      </c>
    </row>
    <row r="83" spans="1:12" s="184" customFormat="1" ht="30.75" customHeight="1">
      <c r="A83" s="168"/>
      <c r="B83" s="520" t="s">
        <v>155</v>
      </c>
      <c r="C83" s="520"/>
      <c r="D83" s="520"/>
      <c r="E83" s="520"/>
      <c r="F83" s="520"/>
      <c r="G83" s="520"/>
      <c r="H83" s="520"/>
      <c r="I83" s="520"/>
      <c r="J83" s="520"/>
      <c r="K83" s="520"/>
      <c r="L83" s="188"/>
    </row>
    <row r="84" spans="1:12" s="184" customFormat="1" ht="30.75" customHeight="1">
      <c r="A84" s="168"/>
      <c r="B84" s="532" t="s">
        <v>156</v>
      </c>
      <c r="C84" s="532"/>
      <c r="D84" s="532"/>
      <c r="E84" s="532"/>
      <c r="F84" s="532"/>
      <c r="G84" s="532"/>
      <c r="H84" s="532"/>
      <c r="I84" s="532"/>
      <c r="J84" s="532"/>
      <c r="K84" s="532"/>
      <c r="L84" s="188"/>
    </row>
    <row r="85" spans="1:12" s="184" customFormat="1" ht="86.25" customHeight="1">
      <c r="A85" s="176">
        <v>29</v>
      </c>
      <c r="B85" s="42" t="s">
        <v>157</v>
      </c>
      <c r="C85" s="9" t="s">
        <v>40</v>
      </c>
      <c r="D85" s="149" t="s">
        <v>33</v>
      </c>
      <c r="E85" s="26" t="s">
        <v>103</v>
      </c>
      <c r="F85" s="4" t="s">
        <v>104</v>
      </c>
      <c r="G85" s="501" t="s">
        <v>48</v>
      </c>
      <c r="H85" s="502"/>
      <c r="I85" s="503"/>
      <c r="J85" s="149" t="s">
        <v>33</v>
      </c>
      <c r="K85" s="149" t="s">
        <v>33</v>
      </c>
      <c r="L85" s="111" t="s">
        <v>158</v>
      </c>
    </row>
    <row r="86" spans="1:12" s="191" customFormat="1" ht="18.75">
      <c r="A86" s="168"/>
      <c r="B86" s="533" t="s">
        <v>159</v>
      </c>
      <c r="C86" s="533"/>
      <c r="D86" s="533"/>
      <c r="E86" s="533"/>
      <c r="F86" s="533"/>
      <c r="G86" s="533"/>
      <c r="H86" s="533"/>
      <c r="I86" s="533"/>
      <c r="J86" s="533"/>
      <c r="K86" s="189"/>
      <c r="L86" s="190"/>
    </row>
    <row r="87" spans="1:12" s="191" customFormat="1" ht="18.75" customHeight="1">
      <c r="A87" s="192"/>
      <c r="B87" s="531" t="s">
        <v>26</v>
      </c>
      <c r="C87" s="531"/>
      <c r="D87" s="531"/>
      <c r="E87" s="531"/>
      <c r="F87" s="531"/>
      <c r="G87" s="531"/>
      <c r="H87" s="531"/>
      <c r="I87" s="531"/>
      <c r="J87" s="531"/>
      <c r="K87" s="193"/>
      <c r="L87" s="190"/>
    </row>
    <row r="88" spans="1:12" s="191" customFormat="1" ht="111" customHeight="1">
      <c r="A88" s="192">
        <v>42739</v>
      </c>
      <c r="B88" s="194" t="s">
        <v>160</v>
      </c>
      <c r="C88" s="4" t="s">
        <v>29</v>
      </c>
      <c r="D88" s="4" t="s">
        <v>161</v>
      </c>
      <c r="E88" s="9" t="s">
        <v>31</v>
      </c>
      <c r="F88" s="4" t="s">
        <v>88</v>
      </c>
      <c r="G88" s="9">
        <v>41.7</v>
      </c>
      <c r="H88" s="20">
        <v>43.1</v>
      </c>
      <c r="I88" s="20">
        <v>45.9</v>
      </c>
      <c r="J88" s="149" t="s">
        <v>33</v>
      </c>
      <c r="K88" s="149" t="s">
        <v>33</v>
      </c>
      <c r="L88" s="3" t="s">
        <v>162</v>
      </c>
    </row>
    <row r="89" spans="1:12" s="191" customFormat="1" ht="129" customHeight="1">
      <c r="A89" s="192">
        <v>42770</v>
      </c>
      <c r="B89" s="148" t="s">
        <v>163</v>
      </c>
      <c r="C89" s="4" t="s">
        <v>29</v>
      </c>
      <c r="D89" s="4" t="s">
        <v>161</v>
      </c>
      <c r="E89" s="9" t="s">
        <v>31</v>
      </c>
      <c r="F89" s="4" t="s">
        <v>88</v>
      </c>
      <c r="G89" s="9">
        <v>5.5</v>
      </c>
      <c r="H89" s="20">
        <v>7.8</v>
      </c>
      <c r="I89" s="20">
        <v>20.6</v>
      </c>
      <c r="J89" s="149" t="s">
        <v>33</v>
      </c>
      <c r="K89" s="149" t="s">
        <v>33</v>
      </c>
      <c r="L89" s="3" t="s">
        <v>164</v>
      </c>
    </row>
    <row r="90" spans="1:12" s="191" customFormat="1" ht="138" customHeight="1">
      <c r="A90" s="192">
        <v>42798</v>
      </c>
      <c r="B90" s="194" t="s">
        <v>165</v>
      </c>
      <c r="C90" s="4" t="s">
        <v>29</v>
      </c>
      <c r="D90" s="4" t="s">
        <v>166</v>
      </c>
      <c r="E90" s="9" t="s">
        <v>31</v>
      </c>
      <c r="F90" s="4" t="s">
        <v>167</v>
      </c>
      <c r="G90" s="9">
        <v>27.5</v>
      </c>
      <c r="H90" s="20">
        <v>28.7</v>
      </c>
      <c r="I90" s="20">
        <v>52.2</v>
      </c>
      <c r="J90" s="149" t="s">
        <v>33</v>
      </c>
      <c r="K90" s="149" t="s">
        <v>33</v>
      </c>
      <c r="L90" s="3" t="s">
        <v>168</v>
      </c>
    </row>
    <row r="91" spans="1:12" s="191" customFormat="1" ht="168" customHeight="1">
      <c r="A91" s="192">
        <v>42829</v>
      </c>
      <c r="B91" s="194" t="s">
        <v>169</v>
      </c>
      <c r="C91" s="4" t="s">
        <v>29</v>
      </c>
      <c r="D91" s="4" t="s">
        <v>166</v>
      </c>
      <c r="E91" s="9" t="s">
        <v>31</v>
      </c>
      <c r="F91" s="4" t="s">
        <v>167</v>
      </c>
      <c r="G91" s="9">
        <v>3</v>
      </c>
      <c r="H91" s="20">
        <v>6</v>
      </c>
      <c r="I91" s="20">
        <v>2.6</v>
      </c>
      <c r="J91" s="149" t="s">
        <v>33</v>
      </c>
      <c r="K91" s="149" t="s">
        <v>33</v>
      </c>
      <c r="L91" s="3" t="s">
        <v>170</v>
      </c>
    </row>
    <row r="92" spans="1:12" s="191" customFormat="1" ht="18.75">
      <c r="A92" s="168"/>
      <c r="B92" s="533" t="s">
        <v>36</v>
      </c>
      <c r="C92" s="533"/>
      <c r="D92" s="533"/>
      <c r="E92" s="533"/>
      <c r="F92" s="533"/>
      <c r="G92" s="533"/>
      <c r="H92" s="533"/>
      <c r="I92" s="533"/>
      <c r="J92" s="533"/>
      <c r="K92" s="193"/>
      <c r="L92" s="190"/>
    </row>
    <row r="93" spans="1:12" s="191" customFormat="1" ht="24" customHeight="1">
      <c r="A93" s="168"/>
      <c r="B93" s="533" t="s">
        <v>171</v>
      </c>
      <c r="C93" s="533"/>
      <c r="D93" s="533"/>
      <c r="E93" s="533"/>
      <c r="F93" s="533"/>
      <c r="G93" s="533"/>
      <c r="H93" s="533"/>
      <c r="I93" s="533"/>
      <c r="J93" s="533"/>
      <c r="K93" s="533"/>
      <c r="L93" s="190"/>
    </row>
    <row r="94" spans="1:12" s="191" customFormat="1" ht="24" customHeight="1">
      <c r="A94" s="168"/>
      <c r="B94" s="532" t="s">
        <v>172</v>
      </c>
      <c r="C94" s="532"/>
      <c r="D94" s="532"/>
      <c r="E94" s="532"/>
      <c r="F94" s="532"/>
      <c r="G94" s="532"/>
      <c r="H94" s="532"/>
      <c r="I94" s="532"/>
      <c r="J94" s="532"/>
      <c r="K94" s="532"/>
      <c r="L94" s="190"/>
    </row>
    <row r="95" spans="1:12" s="191" customFormat="1" ht="24" customHeight="1">
      <c r="A95" s="168"/>
      <c r="B95" s="532" t="s">
        <v>173</v>
      </c>
      <c r="C95" s="532"/>
      <c r="D95" s="532"/>
      <c r="E95" s="532"/>
      <c r="F95" s="532"/>
      <c r="G95" s="532"/>
      <c r="H95" s="532"/>
      <c r="I95" s="532"/>
      <c r="J95" s="532"/>
      <c r="K95" s="532"/>
      <c r="L95" s="190"/>
    </row>
    <row r="96" spans="1:12" s="191" customFormat="1" ht="110.25">
      <c r="A96" s="176">
        <v>30</v>
      </c>
      <c r="B96" s="42" t="s">
        <v>174</v>
      </c>
      <c r="C96" s="9" t="s">
        <v>40</v>
      </c>
      <c r="D96" s="149" t="s">
        <v>33</v>
      </c>
      <c r="E96" s="26" t="s">
        <v>103</v>
      </c>
      <c r="F96" s="4" t="s">
        <v>104</v>
      </c>
      <c r="G96" s="522" t="s">
        <v>175</v>
      </c>
      <c r="H96" s="523"/>
      <c r="I96" s="524"/>
      <c r="J96" s="9" t="s">
        <v>70</v>
      </c>
      <c r="K96" s="149" t="s">
        <v>33</v>
      </c>
      <c r="L96" s="195" t="s">
        <v>176</v>
      </c>
    </row>
    <row r="97" spans="1:12" s="191" customFormat="1" ht="96" customHeight="1">
      <c r="A97" s="176">
        <v>31</v>
      </c>
      <c r="B97" s="42" t="s">
        <v>177</v>
      </c>
      <c r="C97" s="49" t="s">
        <v>178</v>
      </c>
      <c r="D97" s="149" t="s">
        <v>33</v>
      </c>
      <c r="E97" s="26" t="s">
        <v>103</v>
      </c>
      <c r="F97" s="4" t="s">
        <v>88</v>
      </c>
      <c r="G97" s="81">
        <v>320</v>
      </c>
      <c r="H97" s="25">
        <v>70</v>
      </c>
      <c r="I97" s="25">
        <v>70</v>
      </c>
      <c r="J97" s="149" t="s">
        <v>33</v>
      </c>
      <c r="K97" s="149" t="s">
        <v>33</v>
      </c>
      <c r="L97" s="196" t="s">
        <v>179</v>
      </c>
    </row>
    <row r="98" spans="1:12" s="191" customFormat="1" ht="111" customHeight="1">
      <c r="A98" s="176">
        <v>32</v>
      </c>
      <c r="B98" s="42" t="s">
        <v>180</v>
      </c>
      <c r="C98" s="49" t="s">
        <v>178</v>
      </c>
      <c r="D98" s="149" t="s">
        <v>33</v>
      </c>
      <c r="E98" s="26" t="s">
        <v>103</v>
      </c>
      <c r="F98" s="4" t="s">
        <v>88</v>
      </c>
      <c r="G98" s="81">
        <v>120</v>
      </c>
      <c r="H98" s="26">
        <v>20</v>
      </c>
      <c r="I98" s="26">
        <v>27</v>
      </c>
      <c r="J98" s="149" t="s">
        <v>33</v>
      </c>
      <c r="K98" s="149" t="s">
        <v>33</v>
      </c>
      <c r="L98" s="197" t="s">
        <v>181</v>
      </c>
    </row>
    <row r="99" spans="1:12" s="191" customFormat="1" ht="58.5" customHeight="1">
      <c r="A99" s="176">
        <v>33</v>
      </c>
      <c r="B99" s="42" t="s">
        <v>182</v>
      </c>
      <c r="C99" s="49" t="s">
        <v>178</v>
      </c>
      <c r="D99" s="149" t="s">
        <v>33</v>
      </c>
      <c r="E99" s="26" t="s">
        <v>103</v>
      </c>
      <c r="F99" s="4" t="s">
        <v>88</v>
      </c>
      <c r="G99" s="81">
        <v>225</v>
      </c>
      <c r="H99" s="26">
        <v>80</v>
      </c>
      <c r="I99" s="26">
        <v>0</v>
      </c>
      <c r="J99" s="149" t="s">
        <v>33</v>
      </c>
      <c r="K99" s="149" t="s">
        <v>33</v>
      </c>
      <c r="L99" s="3" t="s">
        <v>183</v>
      </c>
    </row>
    <row r="100" spans="1:12" s="191" customFormat="1" ht="72.75" customHeight="1">
      <c r="A100" s="176">
        <v>34</v>
      </c>
      <c r="B100" s="185" t="s">
        <v>184</v>
      </c>
      <c r="C100" s="49" t="s">
        <v>178</v>
      </c>
      <c r="D100" s="149" t="s">
        <v>33</v>
      </c>
      <c r="E100" s="26" t="s">
        <v>103</v>
      </c>
      <c r="F100" s="4" t="s">
        <v>88</v>
      </c>
      <c r="G100" s="81">
        <v>50</v>
      </c>
      <c r="H100" s="25">
        <v>0</v>
      </c>
      <c r="I100" s="25">
        <v>0</v>
      </c>
      <c r="J100" s="149" t="s">
        <v>33</v>
      </c>
      <c r="K100" s="149" t="s">
        <v>33</v>
      </c>
      <c r="L100" s="198" t="s">
        <v>1205</v>
      </c>
    </row>
    <row r="101" spans="1:12" s="173" customFormat="1" ht="21" customHeight="1">
      <c r="A101" s="168"/>
      <c r="B101" s="531" t="s">
        <v>185</v>
      </c>
      <c r="C101" s="531"/>
      <c r="D101" s="531"/>
      <c r="E101" s="531"/>
      <c r="F101" s="531"/>
      <c r="G101" s="531"/>
      <c r="H101" s="531"/>
      <c r="I101" s="531"/>
      <c r="J101" s="531"/>
      <c r="K101" s="531"/>
      <c r="L101" s="214"/>
    </row>
    <row r="102" spans="1:12" s="173" customFormat="1" ht="21" customHeight="1">
      <c r="A102" s="145"/>
      <c r="B102" s="533" t="s">
        <v>186</v>
      </c>
      <c r="C102" s="533"/>
      <c r="D102" s="533"/>
      <c r="E102" s="533"/>
      <c r="F102" s="533"/>
      <c r="G102" s="533"/>
      <c r="H102" s="533"/>
      <c r="I102" s="533"/>
      <c r="J102" s="533"/>
      <c r="K102" s="533"/>
      <c r="L102" s="214"/>
    </row>
    <row r="103" spans="1:12" s="173" customFormat="1" ht="24" customHeight="1">
      <c r="A103" s="145"/>
      <c r="B103" s="531" t="s">
        <v>26</v>
      </c>
      <c r="C103" s="531"/>
      <c r="D103" s="531"/>
      <c r="E103" s="531"/>
      <c r="F103" s="531"/>
      <c r="G103" s="531"/>
      <c r="H103" s="531"/>
      <c r="I103" s="531"/>
      <c r="J103" s="531"/>
      <c r="K103" s="531"/>
      <c r="L103" s="214"/>
    </row>
    <row r="104" spans="1:12" s="173" customFormat="1" ht="147.75" customHeight="1">
      <c r="A104" s="192">
        <v>42740</v>
      </c>
      <c r="B104" s="148" t="s">
        <v>187</v>
      </c>
      <c r="C104" s="4" t="s">
        <v>29</v>
      </c>
      <c r="D104" s="4" t="s">
        <v>161</v>
      </c>
      <c r="E104" s="9" t="s">
        <v>31</v>
      </c>
      <c r="F104" s="9" t="s">
        <v>32</v>
      </c>
      <c r="G104" s="9">
        <v>54.6</v>
      </c>
      <c r="H104" s="9">
        <v>54.9</v>
      </c>
      <c r="I104" s="9">
        <v>71</v>
      </c>
      <c r="J104" s="149" t="s">
        <v>33</v>
      </c>
      <c r="K104" s="149" t="s">
        <v>33</v>
      </c>
      <c r="L104" s="164" t="s">
        <v>188</v>
      </c>
    </row>
    <row r="105" spans="1:12" s="173" customFormat="1" ht="25.5" customHeight="1">
      <c r="A105" s="168"/>
      <c r="B105" s="533" t="s">
        <v>36</v>
      </c>
      <c r="C105" s="533"/>
      <c r="D105" s="533"/>
      <c r="E105" s="533"/>
      <c r="F105" s="533"/>
      <c r="G105" s="533"/>
      <c r="H105" s="533"/>
      <c r="I105" s="533"/>
      <c r="J105" s="533"/>
      <c r="K105" s="533"/>
      <c r="L105" s="172"/>
    </row>
    <row r="106" spans="1:12" s="173" customFormat="1" ht="50.25" customHeight="1">
      <c r="A106" s="168"/>
      <c r="B106" s="535" t="s">
        <v>189</v>
      </c>
      <c r="C106" s="535"/>
      <c r="D106" s="535"/>
      <c r="E106" s="535"/>
      <c r="F106" s="535"/>
      <c r="G106" s="535"/>
      <c r="H106" s="535"/>
      <c r="I106" s="535"/>
      <c r="J106" s="535"/>
      <c r="K106" s="535"/>
      <c r="L106" s="172"/>
    </row>
    <row r="107" spans="1:12" s="173" customFormat="1" ht="24" customHeight="1">
      <c r="A107" s="168"/>
      <c r="B107" s="533" t="s">
        <v>190</v>
      </c>
      <c r="C107" s="533"/>
      <c r="D107" s="533"/>
      <c r="E107" s="533"/>
      <c r="F107" s="533"/>
      <c r="G107" s="533"/>
      <c r="H107" s="533"/>
      <c r="I107" s="533"/>
      <c r="J107" s="533"/>
      <c r="K107" s="533"/>
      <c r="L107" s="172"/>
    </row>
    <row r="108" spans="1:12" s="173" customFormat="1" ht="279.75" customHeight="1">
      <c r="A108" s="176">
        <v>35</v>
      </c>
      <c r="B108" s="111" t="s">
        <v>191</v>
      </c>
      <c r="C108" s="199" t="s">
        <v>40</v>
      </c>
      <c r="D108" s="149" t="s">
        <v>33</v>
      </c>
      <c r="E108" s="4" t="s">
        <v>31</v>
      </c>
      <c r="F108" s="9" t="s">
        <v>32</v>
      </c>
      <c r="G108" s="528" t="s">
        <v>192</v>
      </c>
      <c r="H108" s="529"/>
      <c r="I108" s="530"/>
      <c r="J108" s="149" t="s">
        <v>33</v>
      </c>
      <c r="K108" s="149" t="s">
        <v>33</v>
      </c>
      <c r="L108" s="42" t="s">
        <v>193</v>
      </c>
    </row>
    <row r="109" spans="1:12" s="173" customFormat="1" ht="22.5" customHeight="1">
      <c r="A109" s="176"/>
      <c r="B109" s="536" t="s">
        <v>194</v>
      </c>
      <c r="C109" s="536"/>
      <c r="D109" s="536"/>
      <c r="E109" s="536"/>
      <c r="F109" s="536"/>
      <c r="G109" s="536"/>
      <c r="H109" s="536"/>
      <c r="I109" s="536"/>
      <c r="J109" s="536"/>
      <c r="K109" s="536"/>
      <c r="L109" s="200"/>
    </row>
    <row r="110" spans="1:12" s="173" customFormat="1" ht="237" customHeight="1">
      <c r="A110" s="176">
        <v>36</v>
      </c>
      <c r="B110" s="42" t="s">
        <v>195</v>
      </c>
      <c r="C110" s="199" t="s">
        <v>40</v>
      </c>
      <c r="D110" s="149" t="s">
        <v>33</v>
      </c>
      <c r="E110" s="4" t="s">
        <v>31</v>
      </c>
      <c r="F110" s="9" t="s">
        <v>32</v>
      </c>
      <c r="G110" s="528" t="s">
        <v>192</v>
      </c>
      <c r="H110" s="529"/>
      <c r="I110" s="530"/>
      <c r="J110" s="149" t="s">
        <v>33</v>
      </c>
      <c r="K110" s="149" t="s">
        <v>33</v>
      </c>
      <c r="L110" s="42" t="s">
        <v>196</v>
      </c>
    </row>
    <row r="111" spans="1:12" s="173" customFormat="1" ht="22.5" customHeight="1">
      <c r="A111" s="176"/>
      <c r="B111" s="536" t="s">
        <v>197</v>
      </c>
      <c r="C111" s="536"/>
      <c r="D111" s="536"/>
      <c r="E111" s="536"/>
      <c r="F111" s="536"/>
      <c r="G111" s="536"/>
      <c r="H111" s="536"/>
      <c r="I111" s="536"/>
      <c r="J111" s="536"/>
      <c r="K111" s="536"/>
      <c r="L111" s="200"/>
    </row>
    <row r="112" spans="1:12" s="173" customFormat="1" ht="99" customHeight="1">
      <c r="A112" s="176">
        <v>37</v>
      </c>
      <c r="B112" s="111" t="s">
        <v>198</v>
      </c>
      <c r="C112" s="199" t="s">
        <v>40</v>
      </c>
      <c r="D112" s="149" t="s">
        <v>33</v>
      </c>
      <c r="E112" s="4" t="s">
        <v>31</v>
      </c>
      <c r="F112" s="9" t="s">
        <v>32</v>
      </c>
      <c r="G112" s="528" t="s">
        <v>192</v>
      </c>
      <c r="H112" s="529"/>
      <c r="I112" s="530"/>
      <c r="J112" s="149" t="s">
        <v>33</v>
      </c>
      <c r="K112" s="149" t="s">
        <v>33</v>
      </c>
      <c r="L112" s="42" t="s">
        <v>199</v>
      </c>
    </row>
    <row r="113" spans="1:12" s="173" customFormat="1" ht="22.5" customHeight="1">
      <c r="A113" s="176"/>
      <c r="B113" s="536" t="s">
        <v>200</v>
      </c>
      <c r="C113" s="536"/>
      <c r="D113" s="536"/>
      <c r="E113" s="536"/>
      <c r="F113" s="536"/>
      <c r="G113" s="536"/>
      <c r="H113" s="536"/>
      <c r="I113" s="536"/>
      <c r="J113" s="536"/>
      <c r="K113" s="536"/>
      <c r="L113" s="172"/>
    </row>
    <row r="114" spans="1:12" s="173" customFormat="1" ht="138" customHeight="1">
      <c r="A114" s="176">
        <v>38</v>
      </c>
      <c r="B114" s="42" t="s">
        <v>201</v>
      </c>
      <c r="C114" s="199" t="s">
        <v>40</v>
      </c>
      <c r="D114" s="149" t="s">
        <v>33</v>
      </c>
      <c r="E114" s="4" t="s">
        <v>31</v>
      </c>
      <c r="F114" s="9" t="s">
        <v>32</v>
      </c>
      <c r="G114" s="528" t="s">
        <v>192</v>
      </c>
      <c r="H114" s="529"/>
      <c r="I114" s="530"/>
      <c r="J114" s="149" t="s">
        <v>33</v>
      </c>
      <c r="K114" s="149" t="s">
        <v>33</v>
      </c>
      <c r="L114" s="42" t="s">
        <v>1206</v>
      </c>
    </row>
    <row r="115" spans="1:12" s="173" customFormat="1" ht="218.25" customHeight="1">
      <c r="A115" s="176">
        <v>39</v>
      </c>
      <c r="B115" s="42" t="s">
        <v>202</v>
      </c>
      <c r="C115" s="26" t="s">
        <v>40</v>
      </c>
      <c r="D115" s="149" t="s">
        <v>33</v>
      </c>
      <c r="E115" s="201" t="s">
        <v>41</v>
      </c>
      <c r="F115" s="201" t="s">
        <v>203</v>
      </c>
      <c r="G115" s="201"/>
      <c r="H115" s="21">
        <v>226</v>
      </c>
      <c r="I115" s="21">
        <v>226</v>
      </c>
      <c r="J115" s="201" t="s">
        <v>72</v>
      </c>
      <c r="K115" s="201">
        <v>472001</v>
      </c>
      <c r="L115" s="164" t="s">
        <v>204</v>
      </c>
    </row>
    <row r="116" spans="1:12" s="173" customFormat="1" ht="42" customHeight="1">
      <c r="A116" s="168"/>
      <c r="B116" s="533" t="s">
        <v>205</v>
      </c>
      <c r="C116" s="533"/>
      <c r="D116" s="533"/>
      <c r="E116" s="533"/>
      <c r="F116" s="533"/>
      <c r="G116" s="533"/>
      <c r="H116" s="533"/>
      <c r="I116" s="533"/>
      <c r="J116" s="533"/>
      <c r="K116" s="533"/>
      <c r="L116" s="172"/>
    </row>
    <row r="117" spans="1:12" s="173" customFormat="1" ht="102.75" customHeight="1">
      <c r="A117" s="176">
        <v>40</v>
      </c>
      <c r="B117" s="111" t="s">
        <v>206</v>
      </c>
      <c r="C117" s="199" t="s">
        <v>40</v>
      </c>
      <c r="D117" s="149" t="s">
        <v>33</v>
      </c>
      <c r="E117" s="4" t="s">
        <v>31</v>
      </c>
      <c r="F117" s="27" t="s">
        <v>207</v>
      </c>
      <c r="G117" s="528" t="s">
        <v>208</v>
      </c>
      <c r="H117" s="529"/>
      <c r="I117" s="530"/>
      <c r="J117" s="9" t="s">
        <v>70</v>
      </c>
      <c r="K117" s="149" t="s">
        <v>33</v>
      </c>
      <c r="L117" s="111" t="s">
        <v>209</v>
      </c>
    </row>
    <row r="118" spans="1:12" s="173" customFormat="1" ht="48" customHeight="1">
      <c r="A118" s="176"/>
      <c r="B118" s="537" t="s">
        <v>210</v>
      </c>
      <c r="C118" s="537"/>
      <c r="D118" s="537"/>
      <c r="E118" s="537"/>
      <c r="F118" s="537"/>
      <c r="G118" s="537"/>
      <c r="H118" s="537"/>
      <c r="I118" s="537"/>
      <c r="J118" s="537"/>
      <c r="K118" s="537"/>
      <c r="L118" s="172"/>
    </row>
    <row r="119" spans="1:12" s="173" customFormat="1" ht="27" customHeight="1">
      <c r="A119" s="176"/>
      <c r="B119" s="536" t="s">
        <v>211</v>
      </c>
      <c r="C119" s="536"/>
      <c r="D119" s="536"/>
      <c r="E119" s="536"/>
      <c r="F119" s="536"/>
      <c r="G119" s="536"/>
      <c r="H119" s="536"/>
      <c r="I119" s="536"/>
      <c r="J119" s="536"/>
      <c r="K119" s="536"/>
      <c r="L119" s="172"/>
    </row>
    <row r="120" spans="1:12" s="173" customFormat="1" ht="170.25" customHeight="1">
      <c r="A120" s="176">
        <v>41</v>
      </c>
      <c r="B120" s="42" t="s">
        <v>212</v>
      </c>
      <c r="C120" s="199" t="s">
        <v>40</v>
      </c>
      <c r="D120" s="149" t="s">
        <v>33</v>
      </c>
      <c r="E120" s="4" t="s">
        <v>31</v>
      </c>
      <c r="F120" s="9" t="s">
        <v>32</v>
      </c>
      <c r="G120" s="9">
        <v>55</v>
      </c>
      <c r="H120" s="27">
        <v>65</v>
      </c>
      <c r="I120" s="27">
        <v>65</v>
      </c>
      <c r="J120" s="9" t="s">
        <v>72</v>
      </c>
      <c r="K120" s="4">
        <v>469001000</v>
      </c>
      <c r="L120" s="42" t="s">
        <v>213</v>
      </c>
    </row>
    <row r="121" spans="1:12" s="173" customFormat="1" ht="27.75" customHeight="1">
      <c r="A121" s="176"/>
      <c r="B121" s="536" t="s">
        <v>214</v>
      </c>
      <c r="C121" s="536"/>
      <c r="D121" s="536"/>
      <c r="E121" s="536"/>
      <c r="F121" s="536"/>
      <c r="G121" s="536"/>
      <c r="H121" s="536"/>
      <c r="I121" s="536"/>
      <c r="J121" s="536"/>
      <c r="K121" s="536"/>
      <c r="L121" s="200"/>
    </row>
    <row r="122" spans="1:12" s="173" customFormat="1" ht="84" customHeight="1">
      <c r="A122" s="176">
        <v>42</v>
      </c>
      <c r="B122" s="202" t="s">
        <v>215</v>
      </c>
      <c r="C122" s="203"/>
      <c r="D122" s="149" t="s">
        <v>33</v>
      </c>
      <c r="E122" s="4" t="s">
        <v>31</v>
      </c>
      <c r="F122" s="9" t="s">
        <v>216</v>
      </c>
      <c r="G122" s="528" t="s">
        <v>192</v>
      </c>
      <c r="H122" s="529"/>
      <c r="I122" s="530"/>
      <c r="J122" s="149" t="s">
        <v>33</v>
      </c>
      <c r="K122" s="149" t="s">
        <v>33</v>
      </c>
      <c r="L122" s="42" t="s">
        <v>334</v>
      </c>
    </row>
    <row r="123" spans="1:12" s="173" customFormat="1" ht="138" customHeight="1">
      <c r="A123" s="176">
        <v>43</v>
      </c>
      <c r="B123" s="42" t="s">
        <v>217</v>
      </c>
      <c r="C123" s="34" t="s">
        <v>63</v>
      </c>
      <c r="D123" s="149" t="s">
        <v>33</v>
      </c>
      <c r="E123" s="4" t="s">
        <v>31</v>
      </c>
      <c r="F123" s="9" t="s">
        <v>218</v>
      </c>
      <c r="G123" s="528" t="s">
        <v>192</v>
      </c>
      <c r="H123" s="529"/>
      <c r="I123" s="530"/>
      <c r="J123" s="149" t="s">
        <v>33</v>
      </c>
      <c r="K123" s="149" t="s">
        <v>33</v>
      </c>
      <c r="L123" s="42" t="s">
        <v>219</v>
      </c>
    </row>
    <row r="124" spans="1:12" s="173" customFormat="1" ht="27" customHeight="1">
      <c r="A124" s="176"/>
      <c r="B124" s="536" t="s">
        <v>220</v>
      </c>
      <c r="C124" s="536"/>
      <c r="D124" s="536"/>
      <c r="E124" s="536"/>
      <c r="F124" s="536"/>
      <c r="G124" s="536"/>
      <c r="H124" s="536"/>
      <c r="I124" s="536"/>
      <c r="J124" s="536"/>
      <c r="K124" s="536"/>
      <c r="L124" s="200"/>
    </row>
    <row r="125" spans="1:12" s="173" customFormat="1" ht="125.25" customHeight="1">
      <c r="A125" s="176">
        <v>44</v>
      </c>
      <c r="B125" s="194" t="s">
        <v>221</v>
      </c>
      <c r="C125" s="177" t="s">
        <v>63</v>
      </c>
      <c r="D125" s="149" t="s">
        <v>33</v>
      </c>
      <c r="E125" s="4" t="s">
        <v>31</v>
      </c>
      <c r="F125" s="9" t="s">
        <v>32</v>
      </c>
      <c r="G125" s="525" t="s">
        <v>48</v>
      </c>
      <c r="H125" s="526"/>
      <c r="I125" s="527"/>
      <c r="J125" s="149" t="s">
        <v>33</v>
      </c>
      <c r="K125" s="149" t="s">
        <v>33</v>
      </c>
      <c r="L125" s="42" t="s">
        <v>222</v>
      </c>
    </row>
    <row r="126" spans="1:12" s="173" customFormat="1" ht="25.5" customHeight="1">
      <c r="A126" s="176"/>
      <c r="B126" s="536" t="s">
        <v>223</v>
      </c>
      <c r="C126" s="536"/>
      <c r="D126" s="536"/>
      <c r="E126" s="536"/>
      <c r="F126" s="536"/>
      <c r="G126" s="536"/>
      <c r="H126" s="536"/>
      <c r="I126" s="536"/>
      <c r="J126" s="536"/>
      <c r="K126" s="536"/>
      <c r="L126" s="200"/>
    </row>
    <row r="127" spans="1:12" s="173" customFormat="1" ht="187.5" customHeight="1">
      <c r="A127" s="176">
        <v>45</v>
      </c>
      <c r="B127" s="111" t="s">
        <v>224</v>
      </c>
      <c r="C127" s="199" t="s">
        <v>63</v>
      </c>
      <c r="D127" s="149" t="s">
        <v>33</v>
      </c>
      <c r="E127" s="4" t="s">
        <v>31</v>
      </c>
      <c r="F127" s="9" t="s">
        <v>32</v>
      </c>
      <c r="G127" s="525" t="s">
        <v>48</v>
      </c>
      <c r="H127" s="526"/>
      <c r="I127" s="527"/>
      <c r="J127" s="204" t="s">
        <v>33</v>
      </c>
      <c r="K127" s="204" t="s">
        <v>33</v>
      </c>
      <c r="L127" s="205" t="s">
        <v>225</v>
      </c>
    </row>
    <row r="128" spans="1:12" s="173" customFormat="1" ht="199.5" customHeight="1">
      <c r="A128" s="206">
        <v>46</v>
      </c>
      <c r="B128" s="111" t="s">
        <v>226</v>
      </c>
      <c r="C128" s="199" t="s">
        <v>63</v>
      </c>
      <c r="D128" s="149" t="s">
        <v>33</v>
      </c>
      <c r="E128" s="4" t="s">
        <v>31</v>
      </c>
      <c r="F128" s="9" t="s">
        <v>32</v>
      </c>
      <c r="G128" s="525" t="s">
        <v>48</v>
      </c>
      <c r="H128" s="526"/>
      <c r="I128" s="527"/>
      <c r="J128" s="204" t="s">
        <v>33</v>
      </c>
      <c r="K128" s="204" t="s">
        <v>33</v>
      </c>
      <c r="L128" s="3" t="s">
        <v>227</v>
      </c>
    </row>
    <row r="129" spans="1:12" s="147" customFormat="1" ht="120.75" customHeight="1">
      <c r="A129" s="176">
        <v>47</v>
      </c>
      <c r="B129" s="207" t="s">
        <v>228</v>
      </c>
      <c r="C129" s="26" t="s">
        <v>63</v>
      </c>
      <c r="D129" s="149" t="s">
        <v>33</v>
      </c>
      <c r="E129" s="4" t="s">
        <v>31</v>
      </c>
      <c r="F129" s="9" t="s">
        <v>229</v>
      </c>
      <c r="G129" s="525" t="s">
        <v>48</v>
      </c>
      <c r="H129" s="526"/>
      <c r="I129" s="527"/>
      <c r="J129" s="204" t="s">
        <v>33</v>
      </c>
      <c r="K129" s="204" t="s">
        <v>33</v>
      </c>
      <c r="L129" s="208" t="s">
        <v>230</v>
      </c>
    </row>
    <row r="130" spans="1:12" s="173" customFormat="1" ht="21" customHeight="1">
      <c r="A130" s="145"/>
      <c r="B130" s="533" t="s">
        <v>231</v>
      </c>
      <c r="C130" s="533"/>
      <c r="D130" s="533"/>
      <c r="E130" s="533"/>
      <c r="F130" s="533"/>
      <c r="G130" s="533"/>
      <c r="H130" s="533"/>
      <c r="I130" s="533"/>
      <c r="J130" s="533"/>
      <c r="K130" s="533"/>
      <c r="L130" s="172"/>
    </row>
    <row r="131" spans="1:12" s="173" customFormat="1" ht="24" customHeight="1">
      <c r="A131" s="145"/>
      <c r="B131" s="29" t="s">
        <v>26</v>
      </c>
      <c r="C131" s="29"/>
      <c r="D131" s="29"/>
      <c r="E131" s="29"/>
      <c r="F131" s="29"/>
      <c r="G131" s="29"/>
      <c r="H131" s="28"/>
      <c r="I131" s="28"/>
      <c r="J131" s="29"/>
      <c r="K131" s="209"/>
      <c r="L131" s="172"/>
    </row>
    <row r="132" spans="1:12" s="173" customFormat="1" ht="37.5" customHeight="1">
      <c r="A132" s="192">
        <v>42741</v>
      </c>
      <c r="B132" s="161" t="s">
        <v>232</v>
      </c>
      <c r="C132" s="4" t="s">
        <v>29</v>
      </c>
      <c r="D132" s="4" t="s">
        <v>233</v>
      </c>
      <c r="E132" s="9" t="s">
        <v>31</v>
      </c>
      <c r="F132" s="9" t="s">
        <v>32</v>
      </c>
      <c r="G132" s="81">
        <v>100</v>
      </c>
      <c r="H132" s="17">
        <v>100.2</v>
      </c>
      <c r="I132" s="4">
        <v>104.3</v>
      </c>
      <c r="J132" s="4" t="s">
        <v>33</v>
      </c>
      <c r="K132" s="4" t="s">
        <v>33</v>
      </c>
      <c r="L132" s="148" t="s">
        <v>335</v>
      </c>
    </row>
    <row r="133" spans="1:12" s="184" customFormat="1" ht="21" customHeight="1">
      <c r="A133" s="168"/>
      <c r="B133" s="30" t="s">
        <v>234</v>
      </c>
      <c r="C133" s="30"/>
      <c r="D133" s="30"/>
      <c r="E133" s="30"/>
      <c r="F133" s="30"/>
      <c r="G133" s="30"/>
      <c r="H133" s="29"/>
      <c r="I133" s="29"/>
      <c r="J133" s="30"/>
      <c r="K133" s="209"/>
      <c r="L133" s="188"/>
    </row>
    <row r="134" spans="1:12" s="184" customFormat="1" ht="117.75" customHeight="1">
      <c r="A134" s="176">
        <v>48</v>
      </c>
      <c r="B134" s="3" t="s">
        <v>235</v>
      </c>
      <c r="C134" s="210" t="s">
        <v>63</v>
      </c>
      <c r="D134" s="149" t="s">
        <v>33</v>
      </c>
      <c r="E134" s="4" t="s">
        <v>31</v>
      </c>
      <c r="F134" s="9" t="s">
        <v>32</v>
      </c>
      <c r="G134" s="528" t="s">
        <v>48</v>
      </c>
      <c r="H134" s="529"/>
      <c r="I134" s="530"/>
      <c r="J134" s="149" t="s">
        <v>33</v>
      </c>
      <c r="K134" s="149" t="s">
        <v>33</v>
      </c>
      <c r="L134" s="42" t="s">
        <v>236</v>
      </c>
    </row>
    <row r="135" spans="1:12" s="184" customFormat="1" ht="123.75" customHeight="1">
      <c r="A135" s="176">
        <v>49</v>
      </c>
      <c r="B135" s="42" t="s">
        <v>237</v>
      </c>
      <c r="C135" s="9"/>
      <c r="D135" s="149" t="s">
        <v>33</v>
      </c>
      <c r="E135" s="9" t="s">
        <v>238</v>
      </c>
      <c r="F135" s="9" t="s">
        <v>239</v>
      </c>
      <c r="G135" s="528" t="s">
        <v>48</v>
      </c>
      <c r="H135" s="529"/>
      <c r="I135" s="530"/>
      <c r="J135" s="149" t="s">
        <v>33</v>
      </c>
      <c r="K135" s="149" t="s">
        <v>33</v>
      </c>
      <c r="L135" s="42" t="s">
        <v>240</v>
      </c>
    </row>
    <row r="136" spans="1:12" s="184" customFormat="1" ht="110.25" customHeight="1">
      <c r="A136" s="176">
        <v>50</v>
      </c>
      <c r="B136" s="42" t="s">
        <v>241</v>
      </c>
      <c r="C136" s="210" t="s">
        <v>63</v>
      </c>
      <c r="D136" s="149" t="s">
        <v>33</v>
      </c>
      <c r="E136" s="4" t="s">
        <v>31</v>
      </c>
      <c r="F136" s="9" t="s">
        <v>32</v>
      </c>
      <c r="G136" s="528" t="s">
        <v>48</v>
      </c>
      <c r="H136" s="529"/>
      <c r="I136" s="530"/>
      <c r="J136" s="149" t="s">
        <v>33</v>
      </c>
      <c r="K136" s="149" t="s">
        <v>33</v>
      </c>
      <c r="L136" s="8" t="s">
        <v>242</v>
      </c>
    </row>
    <row r="137" spans="1:12" s="213" customFormat="1" ht="37.5">
      <c r="A137" s="211"/>
      <c r="B137" s="30" t="s">
        <v>243</v>
      </c>
      <c r="C137" s="30"/>
      <c r="D137" s="30"/>
      <c r="E137" s="30"/>
      <c r="F137" s="30"/>
      <c r="G137" s="30"/>
      <c r="H137" s="28"/>
      <c r="I137" s="28"/>
      <c r="J137" s="30"/>
      <c r="K137" s="33"/>
      <c r="L137" s="212"/>
    </row>
    <row r="138" spans="1:12" s="173" customFormat="1" ht="21.75" customHeight="1">
      <c r="A138" s="145"/>
      <c r="B138" s="532" t="s">
        <v>244</v>
      </c>
      <c r="C138" s="532"/>
      <c r="D138" s="532"/>
      <c r="E138" s="532"/>
      <c r="F138" s="532"/>
      <c r="G138" s="532"/>
      <c r="H138" s="532"/>
      <c r="I138" s="532"/>
      <c r="J138" s="532"/>
      <c r="K138" s="33"/>
      <c r="L138" s="172"/>
    </row>
    <row r="139" spans="1:12" s="173" customFormat="1" ht="32.25" customHeight="1">
      <c r="A139" s="214"/>
      <c r="B139" s="159" t="s">
        <v>26</v>
      </c>
      <c r="C139" s="215"/>
      <c r="D139" s="215"/>
      <c r="E139" s="215"/>
      <c r="F139" s="215"/>
      <c r="G139" s="215"/>
      <c r="H139" s="30"/>
      <c r="I139" s="30"/>
      <c r="J139" s="215"/>
      <c r="K139" s="33"/>
      <c r="L139" s="172"/>
    </row>
    <row r="140" spans="1:12" s="173" customFormat="1" ht="129.75" customHeight="1">
      <c r="A140" s="174">
        <v>42376</v>
      </c>
      <c r="B140" s="148" t="s">
        <v>245</v>
      </c>
      <c r="C140" s="4" t="s">
        <v>29</v>
      </c>
      <c r="D140" s="4" t="s">
        <v>233</v>
      </c>
      <c r="E140" s="9" t="s">
        <v>31</v>
      </c>
      <c r="F140" s="4" t="s">
        <v>246</v>
      </c>
      <c r="G140" s="136">
        <v>100.1</v>
      </c>
      <c r="H140" s="20">
        <v>101.1</v>
      </c>
      <c r="I140" s="20">
        <v>146.8</v>
      </c>
      <c r="J140" s="149" t="s">
        <v>33</v>
      </c>
      <c r="K140" s="149" t="s">
        <v>33</v>
      </c>
      <c r="L140" s="42" t="s">
        <v>1121</v>
      </c>
    </row>
    <row r="141" spans="1:12" s="173" customFormat="1" ht="93.75" customHeight="1">
      <c r="A141" s="174">
        <v>42407</v>
      </c>
      <c r="B141" s="148" t="s">
        <v>247</v>
      </c>
      <c r="C141" s="4" t="s">
        <v>29</v>
      </c>
      <c r="D141" s="4" t="s">
        <v>233</v>
      </c>
      <c r="E141" s="9" t="s">
        <v>31</v>
      </c>
      <c r="F141" s="4" t="s">
        <v>248</v>
      </c>
      <c r="G141" s="136">
        <v>1.08</v>
      </c>
      <c r="H141" s="31">
        <v>1.09</v>
      </c>
      <c r="I141" s="31">
        <v>41.6</v>
      </c>
      <c r="J141" s="149" t="s">
        <v>33</v>
      </c>
      <c r="K141" s="149" t="s">
        <v>33</v>
      </c>
      <c r="L141" s="3" t="s">
        <v>1122</v>
      </c>
    </row>
    <row r="142" spans="1:12" s="170" customFormat="1" ht="102" customHeight="1">
      <c r="A142" s="174">
        <v>42436</v>
      </c>
      <c r="B142" s="148" t="s">
        <v>249</v>
      </c>
      <c r="C142" s="4" t="s">
        <v>29</v>
      </c>
      <c r="D142" s="4" t="s">
        <v>233</v>
      </c>
      <c r="E142" s="9" t="s">
        <v>31</v>
      </c>
      <c r="F142" s="4" t="s">
        <v>248</v>
      </c>
      <c r="G142" s="9">
        <v>102</v>
      </c>
      <c r="H142" s="20">
        <v>102.5</v>
      </c>
      <c r="I142" s="20">
        <v>108</v>
      </c>
      <c r="J142" s="149" t="s">
        <v>33</v>
      </c>
      <c r="K142" s="149" t="s">
        <v>33</v>
      </c>
      <c r="L142" s="148" t="s">
        <v>1123</v>
      </c>
    </row>
    <row r="143" spans="1:12" s="170" customFormat="1" ht="30" customHeight="1">
      <c r="A143" s="168"/>
      <c r="B143" s="30" t="s">
        <v>36</v>
      </c>
      <c r="C143" s="30"/>
      <c r="D143" s="30"/>
      <c r="E143" s="30"/>
      <c r="F143" s="30"/>
      <c r="G143" s="30"/>
      <c r="H143" s="32"/>
      <c r="I143" s="32"/>
      <c r="J143" s="30"/>
      <c r="K143" s="216"/>
      <c r="L143" s="169"/>
    </row>
    <row r="144" spans="1:12" s="184" customFormat="1" ht="222.75" customHeight="1">
      <c r="A144" s="176">
        <v>51</v>
      </c>
      <c r="B144" s="177" t="s">
        <v>250</v>
      </c>
      <c r="C144" s="34" t="s">
        <v>63</v>
      </c>
      <c r="D144" s="149" t="s">
        <v>33</v>
      </c>
      <c r="E144" s="4" t="s">
        <v>31</v>
      </c>
      <c r="F144" s="9" t="s">
        <v>251</v>
      </c>
      <c r="G144" s="9"/>
      <c r="H144" s="528" t="s">
        <v>48</v>
      </c>
      <c r="I144" s="530"/>
      <c r="J144" s="149" t="s">
        <v>33</v>
      </c>
      <c r="K144" s="149" t="s">
        <v>33</v>
      </c>
      <c r="L144" s="217" t="s">
        <v>252</v>
      </c>
    </row>
    <row r="145" spans="1:12" s="184" customFormat="1" ht="99.75" customHeight="1">
      <c r="A145" s="176">
        <v>52</v>
      </c>
      <c r="B145" s="111" t="s">
        <v>253</v>
      </c>
      <c r="C145" s="34" t="s">
        <v>63</v>
      </c>
      <c r="D145" s="149" t="s">
        <v>33</v>
      </c>
      <c r="E145" s="4" t="s">
        <v>31</v>
      </c>
      <c r="F145" s="9" t="s">
        <v>32</v>
      </c>
      <c r="G145" s="9"/>
      <c r="H145" s="528" t="s">
        <v>48</v>
      </c>
      <c r="I145" s="530"/>
      <c r="J145" s="149" t="s">
        <v>33</v>
      </c>
      <c r="K145" s="149" t="s">
        <v>33</v>
      </c>
      <c r="L145" s="197" t="s">
        <v>254</v>
      </c>
    </row>
    <row r="146" spans="1:12" s="184" customFormat="1" ht="122.25" customHeight="1">
      <c r="A146" s="176">
        <v>53</v>
      </c>
      <c r="B146" s="111" t="s">
        <v>255</v>
      </c>
      <c r="C146" s="34" t="s">
        <v>63</v>
      </c>
      <c r="D146" s="149" t="s">
        <v>33</v>
      </c>
      <c r="E146" s="4" t="s">
        <v>31</v>
      </c>
      <c r="F146" s="9" t="s">
        <v>256</v>
      </c>
      <c r="G146" s="9"/>
      <c r="H146" s="528" t="s">
        <v>48</v>
      </c>
      <c r="I146" s="530"/>
      <c r="J146" s="149" t="s">
        <v>33</v>
      </c>
      <c r="K146" s="149" t="s">
        <v>33</v>
      </c>
      <c r="L146" s="42" t="s">
        <v>1164</v>
      </c>
    </row>
    <row r="147" spans="1:12" s="184" customFormat="1" ht="77.25" customHeight="1">
      <c r="A147" s="176">
        <v>54</v>
      </c>
      <c r="B147" s="177" t="s">
        <v>257</v>
      </c>
      <c r="C147" s="34" t="s">
        <v>63</v>
      </c>
      <c r="D147" s="149" t="s">
        <v>33</v>
      </c>
      <c r="E147" s="9" t="s">
        <v>31</v>
      </c>
      <c r="F147" s="9" t="s">
        <v>258</v>
      </c>
      <c r="G147" s="9"/>
      <c r="H147" s="528" t="s">
        <v>48</v>
      </c>
      <c r="I147" s="530"/>
      <c r="J147" s="149" t="s">
        <v>33</v>
      </c>
      <c r="K147" s="149" t="s">
        <v>33</v>
      </c>
      <c r="L147" s="185" t="s">
        <v>1124</v>
      </c>
    </row>
    <row r="148" spans="1:12" s="170" customFormat="1" ht="22.5" customHeight="1">
      <c r="A148" s="168"/>
      <c r="B148" s="532" t="s">
        <v>259</v>
      </c>
      <c r="C148" s="532"/>
      <c r="D148" s="532"/>
      <c r="E148" s="532"/>
      <c r="F148" s="532"/>
      <c r="G148" s="532"/>
      <c r="H148" s="532"/>
      <c r="I148" s="532"/>
      <c r="J148" s="532"/>
      <c r="K148" s="532"/>
      <c r="L148" s="169"/>
    </row>
    <row r="149" spans="1:12" s="170" customFormat="1" ht="24.75" customHeight="1">
      <c r="A149" s="218"/>
      <c r="B149" s="531" t="s">
        <v>26</v>
      </c>
      <c r="C149" s="531"/>
      <c r="D149" s="531"/>
      <c r="E149" s="531"/>
      <c r="F149" s="531"/>
      <c r="G149" s="531"/>
      <c r="H149" s="531"/>
      <c r="I149" s="531"/>
      <c r="J149" s="531"/>
      <c r="K149" s="531"/>
      <c r="L149" s="169"/>
    </row>
    <row r="150" spans="1:12" s="170" customFormat="1" ht="97.5" customHeight="1">
      <c r="A150" s="192">
        <v>42377</v>
      </c>
      <c r="B150" s="219" t="s">
        <v>260</v>
      </c>
      <c r="C150" s="220" t="s">
        <v>29</v>
      </c>
      <c r="D150" s="4" t="s">
        <v>30</v>
      </c>
      <c r="E150" s="9" t="s">
        <v>31</v>
      </c>
      <c r="F150" s="49" t="s">
        <v>32</v>
      </c>
      <c r="G150" s="9">
        <v>19</v>
      </c>
      <c r="H150" s="20">
        <v>19.5</v>
      </c>
      <c r="I150" s="20">
        <v>11.1</v>
      </c>
      <c r="J150" s="149" t="s">
        <v>33</v>
      </c>
      <c r="K150" s="149" t="s">
        <v>33</v>
      </c>
      <c r="L150" s="164" t="s">
        <v>261</v>
      </c>
    </row>
    <row r="151" spans="1:12" s="170" customFormat="1" ht="104.25" customHeight="1">
      <c r="A151" s="192">
        <v>42408</v>
      </c>
      <c r="B151" s="42" t="s">
        <v>262</v>
      </c>
      <c r="C151" s="221" t="s">
        <v>263</v>
      </c>
      <c r="D151" s="4" t="s">
        <v>30</v>
      </c>
      <c r="E151" s="9" t="s">
        <v>31</v>
      </c>
      <c r="F151" s="9" t="s">
        <v>32</v>
      </c>
      <c r="G151" s="9">
        <v>500</v>
      </c>
      <c r="H151" s="135">
        <v>550</v>
      </c>
      <c r="I151" s="20">
        <v>17.3</v>
      </c>
      <c r="J151" s="149" t="s">
        <v>33</v>
      </c>
      <c r="K151" s="149" t="s">
        <v>33</v>
      </c>
      <c r="L151" s="42" t="s">
        <v>264</v>
      </c>
    </row>
    <row r="152" spans="1:12" s="222" customFormat="1" ht="27" customHeight="1">
      <c r="A152" s="168"/>
      <c r="B152" s="30" t="s">
        <v>36</v>
      </c>
      <c r="C152" s="30"/>
      <c r="D152" s="30"/>
      <c r="E152" s="30"/>
      <c r="F152" s="30"/>
      <c r="G152" s="30"/>
      <c r="H152" s="33"/>
      <c r="I152" s="33"/>
      <c r="J152" s="30"/>
      <c r="K152" s="30"/>
      <c r="L152" s="33"/>
    </row>
    <row r="153" spans="1:12" s="222" customFormat="1" ht="186.75" customHeight="1">
      <c r="A153" s="176">
        <v>55</v>
      </c>
      <c r="B153" s="48" t="s">
        <v>265</v>
      </c>
      <c r="C153" s="199" t="s">
        <v>63</v>
      </c>
      <c r="D153" s="149" t="s">
        <v>33</v>
      </c>
      <c r="E153" s="4" t="s">
        <v>31</v>
      </c>
      <c r="F153" s="9" t="s">
        <v>32</v>
      </c>
      <c r="G153" s="9"/>
      <c r="H153" s="528" t="s">
        <v>48</v>
      </c>
      <c r="I153" s="530"/>
      <c r="J153" s="149" t="s">
        <v>33</v>
      </c>
      <c r="K153" s="149" t="s">
        <v>33</v>
      </c>
      <c r="L153" s="42" t="s">
        <v>336</v>
      </c>
    </row>
    <row r="154" spans="1:12" s="184" customFormat="1" ht="110.25" customHeight="1">
      <c r="A154" s="176">
        <v>56</v>
      </c>
      <c r="B154" s="48" t="s">
        <v>266</v>
      </c>
      <c r="C154" s="199" t="s">
        <v>63</v>
      </c>
      <c r="D154" s="149" t="s">
        <v>33</v>
      </c>
      <c r="E154" s="4" t="s">
        <v>31</v>
      </c>
      <c r="F154" s="9" t="s">
        <v>32</v>
      </c>
      <c r="G154" s="9"/>
      <c r="H154" s="528" t="s">
        <v>48</v>
      </c>
      <c r="I154" s="530"/>
      <c r="J154" s="149" t="s">
        <v>33</v>
      </c>
      <c r="K154" s="149" t="s">
        <v>33</v>
      </c>
      <c r="L154" s="177" t="s">
        <v>267</v>
      </c>
    </row>
    <row r="155" spans="1:12" s="143" customFormat="1" ht="24" customHeight="1">
      <c r="A155" s="142"/>
      <c r="B155" s="531" t="s">
        <v>268</v>
      </c>
      <c r="C155" s="531"/>
      <c r="D155" s="531"/>
      <c r="E155" s="531"/>
      <c r="F155" s="531"/>
      <c r="G155" s="531"/>
      <c r="H155" s="531"/>
      <c r="I155" s="531"/>
      <c r="J155" s="531"/>
      <c r="K155" s="531"/>
      <c r="L155" s="144"/>
    </row>
    <row r="156" spans="1:12" s="143" customFormat="1" ht="22.5" customHeight="1">
      <c r="A156" s="142"/>
      <c r="B156" s="538" t="s">
        <v>269</v>
      </c>
      <c r="C156" s="538"/>
      <c r="D156" s="538"/>
      <c r="E156" s="538"/>
      <c r="F156" s="538"/>
      <c r="G156" s="538"/>
      <c r="H156" s="538"/>
      <c r="I156" s="538"/>
      <c r="J156" s="538"/>
      <c r="K156" s="538"/>
      <c r="L156" s="144"/>
    </row>
    <row r="157" spans="1:12" s="223" customFormat="1" ht="81.75" customHeight="1">
      <c r="A157" s="192">
        <v>42378</v>
      </c>
      <c r="B157" s="148" t="s">
        <v>270</v>
      </c>
      <c r="C157" s="148" t="s">
        <v>271</v>
      </c>
      <c r="D157" s="148" t="s">
        <v>272</v>
      </c>
      <c r="E157" s="9" t="s">
        <v>31</v>
      </c>
      <c r="F157" s="148" t="s">
        <v>273</v>
      </c>
      <c r="G157" s="148"/>
      <c r="H157" s="9">
        <v>2137</v>
      </c>
      <c r="I157" s="9">
        <v>2131</v>
      </c>
      <c r="J157" s="149" t="s">
        <v>33</v>
      </c>
      <c r="K157" s="149" t="s">
        <v>33</v>
      </c>
      <c r="L157" s="148" t="s">
        <v>274</v>
      </c>
    </row>
    <row r="158" spans="1:12" s="223" customFormat="1" ht="22.5" customHeight="1">
      <c r="A158" s="224"/>
      <c r="B158" s="531" t="s">
        <v>36</v>
      </c>
      <c r="C158" s="531"/>
      <c r="D158" s="531"/>
      <c r="E158" s="531"/>
      <c r="F158" s="531"/>
      <c r="G158" s="531"/>
      <c r="H158" s="531"/>
      <c r="I158" s="531"/>
      <c r="J158" s="531"/>
      <c r="K158" s="148"/>
      <c r="L158" s="148"/>
    </row>
    <row r="159" spans="1:12" s="223" customFormat="1" ht="93" customHeight="1">
      <c r="A159" s="148">
        <v>57</v>
      </c>
      <c r="B159" s="148" t="s">
        <v>275</v>
      </c>
      <c r="C159" s="3" t="s">
        <v>63</v>
      </c>
      <c r="D159" s="149" t="s">
        <v>33</v>
      </c>
      <c r="E159" s="9" t="s">
        <v>31</v>
      </c>
      <c r="F159" s="148" t="s">
        <v>273</v>
      </c>
      <c r="G159" s="148"/>
      <c r="H159" s="34" t="s">
        <v>48</v>
      </c>
      <c r="I159" s="34"/>
      <c r="J159" s="149" t="s">
        <v>33</v>
      </c>
      <c r="K159" s="149" t="s">
        <v>33</v>
      </c>
      <c r="L159" s="42" t="s">
        <v>276</v>
      </c>
    </row>
    <row r="160" spans="1:12" s="226" customFormat="1" ht="186" customHeight="1">
      <c r="A160" s="148">
        <v>58</v>
      </c>
      <c r="B160" s="148" t="s">
        <v>277</v>
      </c>
      <c r="C160" s="65"/>
      <c r="D160" s="149" t="s">
        <v>33</v>
      </c>
      <c r="E160" s="9" t="s">
        <v>31</v>
      </c>
      <c r="F160" s="225" t="s">
        <v>258</v>
      </c>
      <c r="G160" s="4">
        <v>0</v>
      </c>
      <c r="H160" s="12">
        <v>1302.3</v>
      </c>
      <c r="I160" s="12">
        <v>1302.3</v>
      </c>
      <c r="J160" s="4" t="s">
        <v>72</v>
      </c>
      <c r="K160" s="4">
        <v>453000099</v>
      </c>
      <c r="L160" s="148" t="s">
        <v>278</v>
      </c>
    </row>
    <row r="161" spans="1:12" s="184" customFormat="1" ht="45" customHeight="1">
      <c r="A161" s="168"/>
      <c r="B161" s="520" t="s">
        <v>279</v>
      </c>
      <c r="C161" s="520"/>
      <c r="D161" s="520"/>
      <c r="E161" s="520"/>
      <c r="F161" s="520"/>
      <c r="G161" s="520"/>
      <c r="H161" s="520"/>
      <c r="I161" s="520"/>
      <c r="J161" s="520"/>
      <c r="K161" s="520"/>
      <c r="L161" s="188"/>
    </row>
    <row r="162" spans="1:12" s="184" customFormat="1" ht="24" customHeight="1">
      <c r="A162" s="168"/>
      <c r="B162" s="532" t="s">
        <v>280</v>
      </c>
      <c r="C162" s="532"/>
      <c r="D162" s="532"/>
      <c r="E162" s="532"/>
      <c r="F162" s="532"/>
      <c r="G162" s="532"/>
      <c r="H162" s="532"/>
      <c r="I162" s="532"/>
      <c r="J162" s="532"/>
      <c r="K162" s="532"/>
      <c r="L162" s="188"/>
    </row>
    <row r="163" spans="1:12" s="184" customFormat="1" ht="24" customHeight="1">
      <c r="A163" s="176"/>
      <c r="B163" s="227" t="s">
        <v>281</v>
      </c>
      <c r="C163" s="9"/>
      <c r="D163" s="3"/>
      <c r="E163" s="9"/>
      <c r="F163" s="9"/>
      <c r="G163" s="9"/>
      <c r="H163" s="26"/>
      <c r="I163" s="26"/>
      <c r="J163" s="149"/>
      <c r="K163" s="228"/>
      <c r="L163" s="188"/>
    </row>
    <row r="164" spans="1:12" s="184" customFormat="1" ht="101.25" customHeight="1">
      <c r="A164" s="176">
        <v>59</v>
      </c>
      <c r="B164" s="111" t="s">
        <v>282</v>
      </c>
      <c r="C164" s="25" t="s">
        <v>40</v>
      </c>
      <c r="D164" s="149" t="s">
        <v>33</v>
      </c>
      <c r="E164" s="49" t="s">
        <v>31</v>
      </c>
      <c r="F164" s="49" t="s">
        <v>283</v>
      </c>
      <c r="G164" s="49"/>
      <c r="H164" s="18">
        <v>2900</v>
      </c>
      <c r="I164" s="18">
        <v>2900</v>
      </c>
      <c r="J164" s="9" t="s">
        <v>44</v>
      </c>
      <c r="K164" s="229" t="s">
        <v>33</v>
      </c>
      <c r="L164" s="148" t="s">
        <v>284</v>
      </c>
    </row>
    <row r="165" spans="1:12" s="184" customFormat="1" ht="110.25">
      <c r="A165" s="176">
        <v>60</v>
      </c>
      <c r="B165" s="34" t="s">
        <v>285</v>
      </c>
      <c r="C165" s="25" t="s">
        <v>40</v>
      </c>
      <c r="D165" s="149" t="s">
        <v>33</v>
      </c>
      <c r="E165" s="49" t="s">
        <v>286</v>
      </c>
      <c r="F165" s="49" t="s">
        <v>287</v>
      </c>
      <c r="G165" s="49"/>
      <c r="H165" s="18">
        <v>1000</v>
      </c>
      <c r="I165" s="18">
        <v>1000</v>
      </c>
      <c r="J165" s="9" t="s">
        <v>44</v>
      </c>
      <c r="K165" s="229" t="s">
        <v>33</v>
      </c>
      <c r="L165" s="148" t="s">
        <v>288</v>
      </c>
    </row>
    <row r="166" spans="1:12" s="184" customFormat="1" ht="91.5" customHeight="1">
      <c r="A166" s="176">
        <v>61</v>
      </c>
      <c r="B166" s="3" t="s">
        <v>289</v>
      </c>
      <c r="C166" s="25" t="s">
        <v>40</v>
      </c>
      <c r="D166" s="149" t="s">
        <v>33</v>
      </c>
      <c r="E166" s="49" t="s">
        <v>290</v>
      </c>
      <c r="F166" s="49" t="s">
        <v>283</v>
      </c>
      <c r="G166" s="49"/>
      <c r="H166" s="18">
        <v>7500</v>
      </c>
      <c r="I166" s="18">
        <v>7500</v>
      </c>
      <c r="J166" s="9" t="s">
        <v>44</v>
      </c>
      <c r="K166" s="229" t="s">
        <v>33</v>
      </c>
      <c r="L166" s="148" t="s">
        <v>291</v>
      </c>
    </row>
    <row r="167" spans="1:12" s="184" customFormat="1" ht="22.5" customHeight="1">
      <c r="A167" s="176"/>
      <c r="B167" s="227" t="s">
        <v>292</v>
      </c>
      <c r="C167" s="9"/>
      <c r="D167" s="3"/>
      <c r="E167" s="9"/>
      <c r="F167" s="9"/>
      <c r="G167" s="9"/>
      <c r="H167" s="26"/>
      <c r="I167" s="26"/>
      <c r="J167" s="149"/>
      <c r="K167" s="171"/>
      <c r="L167" s="188"/>
    </row>
    <row r="168" spans="1:12" s="184" customFormat="1" ht="116.25" customHeight="1">
      <c r="A168" s="176">
        <v>62</v>
      </c>
      <c r="B168" s="111" t="s">
        <v>293</v>
      </c>
      <c r="C168" s="230" t="s">
        <v>66</v>
      </c>
      <c r="D168" s="149" t="s">
        <v>33</v>
      </c>
      <c r="E168" s="49" t="s">
        <v>294</v>
      </c>
      <c r="F168" s="49" t="s">
        <v>295</v>
      </c>
      <c r="G168" s="49"/>
      <c r="H168" s="18">
        <v>9000</v>
      </c>
      <c r="I168" s="18">
        <v>9000</v>
      </c>
      <c r="J168" s="9" t="s">
        <v>44</v>
      </c>
      <c r="K168" s="229" t="s">
        <v>33</v>
      </c>
      <c r="L168" s="225" t="s">
        <v>296</v>
      </c>
    </row>
    <row r="169" spans="1:12" s="184" customFormat="1" ht="51" customHeight="1">
      <c r="A169" s="168"/>
      <c r="B169" s="520" t="s">
        <v>297</v>
      </c>
      <c r="C169" s="520"/>
      <c r="D169" s="520"/>
      <c r="E169" s="520"/>
      <c r="F169" s="520"/>
      <c r="G169" s="520"/>
      <c r="H169" s="520"/>
      <c r="I169" s="520"/>
      <c r="J169" s="520"/>
      <c r="K169" s="520"/>
      <c r="L169" s="188"/>
    </row>
    <row r="170" spans="1:12" s="184" customFormat="1" ht="22.5" customHeight="1">
      <c r="A170" s="231"/>
      <c r="B170" s="232" t="s">
        <v>298</v>
      </c>
      <c r="C170" s="233"/>
      <c r="D170" s="234"/>
      <c r="E170" s="233"/>
      <c r="F170" s="233"/>
      <c r="G170" s="233"/>
      <c r="H170" s="35"/>
      <c r="I170" s="35"/>
      <c r="J170" s="149"/>
      <c r="K170" s="235"/>
      <c r="L170" s="188"/>
    </row>
    <row r="171" spans="1:12" s="184" customFormat="1" ht="69.75" customHeight="1">
      <c r="A171" s="176">
        <v>63</v>
      </c>
      <c r="B171" s="111" t="s">
        <v>299</v>
      </c>
      <c r="C171" s="236" t="s">
        <v>40</v>
      </c>
      <c r="D171" s="149" t="s">
        <v>33</v>
      </c>
      <c r="E171" s="9" t="s">
        <v>300</v>
      </c>
      <c r="F171" s="34" t="s">
        <v>301</v>
      </c>
      <c r="G171" s="34"/>
      <c r="H171" s="36">
        <v>6000</v>
      </c>
      <c r="I171" s="36">
        <v>6000</v>
      </c>
      <c r="J171" s="9" t="s">
        <v>44</v>
      </c>
      <c r="K171" s="229" t="s">
        <v>33</v>
      </c>
      <c r="L171" s="185" t="s">
        <v>302</v>
      </c>
    </row>
    <row r="172" spans="1:12" s="184" customFormat="1" ht="64.5" customHeight="1">
      <c r="A172" s="176">
        <v>64</v>
      </c>
      <c r="B172" s="111" t="s">
        <v>303</v>
      </c>
      <c r="C172" s="236" t="s">
        <v>40</v>
      </c>
      <c r="D172" s="149" t="s">
        <v>33</v>
      </c>
      <c r="E172" s="9" t="s">
        <v>304</v>
      </c>
      <c r="F172" s="34" t="s">
        <v>305</v>
      </c>
      <c r="G172" s="34"/>
      <c r="H172" s="36">
        <v>6000</v>
      </c>
      <c r="I172" s="36">
        <v>6000</v>
      </c>
      <c r="J172" s="9" t="s">
        <v>44</v>
      </c>
      <c r="K172" s="229" t="s">
        <v>33</v>
      </c>
      <c r="L172" s="185" t="s">
        <v>306</v>
      </c>
    </row>
    <row r="173" spans="1:12" s="184" customFormat="1" ht="46.5" customHeight="1">
      <c r="A173" s="176">
        <v>65</v>
      </c>
      <c r="B173" s="111" t="s">
        <v>307</v>
      </c>
      <c r="C173" s="236" t="s">
        <v>40</v>
      </c>
      <c r="D173" s="149" t="s">
        <v>33</v>
      </c>
      <c r="E173" s="9" t="s">
        <v>300</v>
      </c>
      <c r="F173" s="34" t="s">
        <v>308</v>
      </c>
      <c r="G173" s="34"/>
      <c r="H173" s="36">
        <v>12000</v>
      </c>
      <c r="I173" s="36">
        <v>12000</v>
      </c>
      <c r="J173" s="9" t="s">
        <v>44</v>
      </c>
      <c r="K173" s="229" t="s">
        <v>33</v>
      </c>
      <c r="L173" s="185" t="s">
        <v>309</v>
      </c>
    </row>
    <row r="174" spans="1:11" s="184" customFormat="1" ht="24" customHeight="1">
      <c r="A174" s="231"/>
      <c r="B174" s="232" t="s">
        <v>310</v>
      </c>
      <c r="C174" s="233"/>
      <c r="D174" s="234"/>
      <c r="E174" s="233"/>
      <c r="F174" s="233"/>
      <c r="G174" s="233"/>
      <c r="H174" s="35"/>
      <c r="I174" s="37"/>
      <c r="J174" s="149"/>
      <c r="K174" s="235"/>
    </row>
    <row r="175" spans="1:12" s="182" customFormat="1" ht="69.75" customHeight="1">
      <c r="A175" s="176">
        <v>66</v>
      </c>
      <c r="B175" s="111" t="s">
        <v>311</v>
      </c>
      <c r="C175" s="187" t="s">
        <v>40</v>
      </c>
      <c r="D175" s="149" t="s">
        <v>33</v>
      </c>
      <c r="E175" s="9" t="s">
        <v>312</v>
      </c>
      <c r="F175" s="9" t="s">
        <v>313</v>
      </c>
      <c r="G175" s="9"/>
      <c r="H175" s="36">
        <v>5500</v>
      </c>
      <c r="I175" s="36">
        <v>5500</v>
      </c>
      <c r="J175" s="9" t="s">
        <v>44</v>
      </c>
      <c r="K175" s="229" t="s">
        <v>33</v>
      </c>
      <c r="L175" s="185" t="s">
        <v>314</v>
      </c>
    </row>
    <row r="176" spans="1:12" s="184" customFormat="1" ht="50.25" customHeight="1">
      <c r="A176" s="168"/>
      <c r="B176" s="520" t="s">
        <v>315</v>
      </c>
      <c r="C176" s="520"/>
      <c r="D176" s="520"/>
      <c r="E176" s="520"/>
      <c r="F176" s="520"/>
      <c r="G176" s="520"/>
      <c r="H176" s="520"/>
      <c r="I176" s="520"/>
      <c r="J176" s="520"/>
      <c r="K176" s="520"/>
      <c r="L176" s="188"/>
    </row>
    <row r="177" spans="1:12" s="191" customFormat="1" ht="87.75" customHeight="1">
      <c r="A177" s="176">
        <v>67</v>
      </c>
      <c r="B177" s="42" t="s">
        <v>316</v>
      </c>
      <c r="C177" s="230" t="s">
        <v>40</v>
      </c>
      <c r="D177" s="149" t="s">
        <v>33</v>
      </c>
      <c r="E177" s="49" t="s">
        <v>317</v>
      </c>
      <c r="F177" s="49" t="s">
        <v>318</v>
      </c>
      <c r="G177" s="49"/>
      <c r="H177" s="36">
        <v>5000</v>
      </c>
      <c r="I177" s="36">
        <v>5000</v>
      </c>
      <c r="J177" s="9" t="s">
        <v>319</v>
      </c>
      <c r="K177" s="229" t="s">
        <v>33</v>
      </c>
      <c r="L177" s="42" t="s">
        <v>320</v>
      </c>
    </row>
    <row r="178" spans="1:12" s="191" customFormat="1" ht="212.25" customHeight="1">
      <c r="A178" s="176">
        <v>68</v>
      </c>
      <c r="B178" s="42" t="s">
        <v>321</v>
      </c>
      <c r="C178" s="230" t="s">
        <v>40</v>
      </c>
      <c r="D178" s="149" t="s">
        <v>33</v>
      </c>
      <c r="E178" s="9" t="s">
        <v>300</v>
      </c>
      <c r="F178" s="49" t="s">
        <v>322</v>
      </c>
      <c r="G178" s="528" t="s">
        <v>323</v>
      </c>
      <c r="H178" s="529"/>
      <c r="I178" s="530"/>
      <c r="J178" s="9" t="s">
        <v>319</v>
      </c>
      <c r="K178" s="229" t="s">
        <v>33</v>
      </c>
      <c r="L178" s="111" t="s">
        <v>324</v>
      </c>
    </row>
    <row r="179" spans="1:12" s="237" customFormat="1" ht="27.75" customHeight="1">
      <c r="A179" s="540" t="s">
        <v>1131</v>
      </c>
      <c r="B179" s="541"/>
      <c r="C179" s="541"/>
      <c r="D179" s="541"/>
      <c r="E179" s="541"/>
      <c r="F179" s="541"/>
      <c r="G179" s="541"/>
      <c r="H179" s="541"/>
      <c r="I179" s="541"/>
      <c r="J179" s="541"/>
      <c r="K179" s="541"/>
      <c r="L179" s="542"/>
    </row>
    <row r="180" spans="1:12" ht="15.75">
      <c r="A180" s="4"/>
      <c r="B180" s="215" t="s">
        <v>337</v>
      </c>
      <c r="C180" s="38"/>
      <c r="D180" s="38"/>
      <c r="E180" s="38"/>
      <c r="F180" s="38"/>
      <c r="G180" s="38"/>
      <c r="H180" s="38"/>
      <c r="I180" s="38"/>
      <c r="J180" s="38"/>
      <c r="K180" s="238"/>
      <c r="L180" s="239"/>
    </row>
    <row r="181" spans="1:12" ht="15.75">
      <c r="A181" s="4"/>
      <c r="B181" s="539" t="s">
        <v>338</v>
      </c>
      <c r="C181" s="539"/>
      <c r="D181" s="539"/>
      <c r="E181" s="539"/>
      <c r="F181" s="539"/>
      <c r="G181" s="539"/>
      <c r="H181" s="539"/>
      <c r="I181" s="539"/>
      <c r="J181" s="539"/>
      <c r="K181" s="238"/>
      <c r="L181" s="239"/>
    </row>
    <row r="182" spans="1:12" ht="15.75">
      <c r="A182" s="4"/>
      <c r="B182" s="543" t="s">
        <v>26</v>
      </c>
      <c r="C182" s="543"/>
      <c r="D182" s="543"/>
      <c r="E182" s="543"/>
      <c r="F182" s="543"/>
      <c r="G182" s="543"/>
      <c r="H182" s="543"/>
      <c r="I182" s="543"/>
      <c r="J182" s="543"/>
      <c r="K182" s="238"/>
      <c r="L182" s="239"/>
    </row>
    <row r="183" spans="1:12" ht="94.5">
      <c r="A183" s="240">
        <v>42745</v>
      </c>
      <c r="B183" s="148" t="s">
        <v>339</v>
      </c>
      <c r="C183" s="4" t="s">
        <v>29</v>
      </c>
      <c r="D183" s="241" t="s">
        <v>340</v>
      </c>
      <c r="E183" s="9" t="s">
        <v>31</v>
      </c>
      <c r="F183" s="242" t="s">
        <v>341</v>
      </c>
      <c r="G183" s="9">
        <v>53.1</v>
      </c>
      <c r="H183" s="9">
        <v>53.2</v>
      </c>
      <c r="I183" s="20">
        <v>60.38</v>
      </c>
      <c r="J183" s="149" t="s">
        <v>33</v>
      </c>
      <c r="K183" s="149" t="s">
        <v>33</v>
      </c>
      <c r="L183" s="243" t="s">
        <v>342</v>
      </c>
    </row>
    <row r="184" spans="1:12" ht="15.75">
      <c r="A184" s="244"/>
      <c r="B184" s="544" t="s">
        <v>36</v>
      </c>
      <c r="C184" s="544"/>
      <c r="D184" s="544"/>
      <c r="E184" s="544"/>
      <c r="F184" s="544"/>
      <c r="G184" s="544"/>
      <c r="H184" s="544"/>
      <c r="I184" s="544"/>
      <c r="J184" s="544"/>
      <c r="K184" s="238"/>
      <c r="L184" s="239"/>
    </row>
    <row r="185" spans="1:12" ht="141.75">
      <c r="A185" s="244">
        <v>69</v>
      </c>
      <c r="B185" s="48" t="s">
        <v>343</v>
      </c>
      <c r="C185" s="245" t="s">
        <v>29</v>
      </c>
      <c r="D185" s="149" t="s">
        <v>33</v>
      </c>
      <c r="E185" s="9" t="s">
        <v>31</v>
      </c>
      <c r="F185" s="245" t="s">
        <v>344</v>
      </c>
      <c r="G185" s="528" t="s">
        <v>192</v>
      </c>
      <c r="H185" s="529"/>
      <c r="I185" s="530"/>
      <c r="J185" s="149" t="s">
        <v>33</v>
      </c>
      <c r="K185" s="149" t="s">
        <v>33</v>
      </c>
      <c r="L185" s="246" t="s">
        <v>345</v>
      </c>
    </row>
    <row r="186" spans="1:12" ht="99.75" customHeight="1">
      <c r="A186" s="244">
        <v>70</v>
      </c>
      <c r="B186" s="247" t="s">
        <v>346</v>
      </c>
      <c r="C186" s="242" t="s">
        <v>63</v>
      </c>
      <c r="D186" s="149" t="s">
        <v>33</v>
      </c>
      <c r="E186" s="9" t="s">
        <v>31</v>
      </c>
      <c r="F186" s="242" t="s">
        <v>341</v>
      </c>
      <c r="G186" s="528" t="s">
        <v>192</v>
      </c>
      <c r="H186" s="529"/>
      <c r="I186" s="530"/>
      <c r="J186" s="4" t="s">
        <v>33</v>
      </c>
      <c r="K186" s="4" t="s">
        <v>33</v>
      </c>
      <c r="L186" s="248" t="s">
        <v>347</v>
      </c>
    </row>
    <row r="187" spans="1:12" ht="167.25" customHeight="1">
      <c r="A187" s="244">
        <v>71</v>
      </c>
      <c r="B187" s="48" t="s">
        <v>348</v>
      </c>
      <c r="C187" s="242" t="s">
        <v>63</v>
      </c>
      <c r="D187" s="149" t="s">
        <v>33</v>
      </c>
      <c r="E187" s="9" t="s">
        <v>31</v>
      </c>
      <c r="F187" s="242" t="s">
        <v>341</v>
      </c>
      <c r="G187" s="528" t="s">
        <v>192</v>
      </c>
      <c r="H187" s="529"/>
      <c r="I187" s="530"/>
      <c r="J187" s="4" t="s">
        <v>33</v>
      </c>
      <c r="K187" s="4" t="s">
        <v>33</v>
      </c>
      <c r="L187" s="248" t="s">
        <v>349</v>
      </c>
    </row>
    <row r="188" spans="1:12" ht="75">
      <c r="A188" s="244">
        <v>72</v>
      </c>
      <c r="B188" s="249" t="s">
        <v>350</v>
      </c>
      <c r="C188" s="244" t="s">
        <v>63</v>
      </c>
      <c r="D188" s="149" t="s">
        <v>33</v>
      </c>
      <c r="E188" s="9" t="s">
        <v>31</v>
      </c>
      <c r="F188" s="242" t="s">
        <v>341</v>
      </c>
      <c r="G188" s="545" t="s">
        <v>351</v>
      </c>
      <c r="H188" s="546"/>
      <c r="I188" s="547"/>
      <c r="J188" s="9" t="s">
        <v>72</v>
      </c>
      <c r="K188" s="25">
        <v>464003</v>
      </c>
      <c r="L188" s="250" t="s">
        <v>352</v>
      </c>
    </row>
    <row r="189" spans="1:12" ht="78.75">
      <c r="A189" s="244">
        <v>73</v>
      </c>
      <c r="B189" s="249" t="s">
        <v>353</v>
      </c>
      <c r="C189" s="244" t="s">
        <v>63</v>
      </c>
      <c r="D189" s="149" t="s">
        <v>33</v>
      </c>
      <c r="E189" s="9" t="s">
        <v>31</v>
      </c>
      <c r="F189" s="242" t="s">
        <v>341</v>
      </c>
      <c r="G189" s="545" t="s">
        <v>351</v>
      </c>
      <c r="H189" s="546"/>
      <c r="I189" s="547"/>
      <c r="J189" s="204" t="s">
        <v>70</v>
      </c>
      <c r="K189" s="25">
        <v>464003</v>
      </c>
      <c r="L189" s="250" t="s">
        <v>352</v>
      </c>
    </row>
    <row r="190" spans="1:12" ht="63">
      <c r="A190" s="244">
        <v>74</v>
      </c>
      <c r="B190" s="249" t="s">
        <v>354</v>
      </c>
      <c r="C190" s="244" t="s">
        <v>63</v>
      </c>
      <c r="D190" s="149" t="s">
        <v>33</v>
      </c>
      <c r="E190" s="9" t="s">
        <v>31</v>
      </c>
      <c r="F190" s="242" t="s">
        <v>341</v>
      </c>
      <c r="G190" s="545" t="s">
        <v>48</v>
      </c>
      <c r="H190" s="546"/>
      <c r="I190" s="547"/>
      <c r="J190" s="4" t="s">
        <v>33</v>
      </c>
      <c r="K190" s="4" t="s">
        <v>33</v>
      </c>
      <c r="L190" s="250" t="s">
        <v>355</v>
      </c>
    </row>
    <row r="191" spans="1:12" ht="47.25">
      <c r="A191" s="251">
        <v>75</v>
      </c>
      <c r="B191" s="252" t="s">
        <v>356</v>
      </c>
      <c r="C191" s="253" t="s">
        <v>63</v>
      </c>
      <c r="D191" s="254" t="s">
        <v>33</v>
      </c>
      <c r="E191" s="34" t="s">
        <v>31</v>
      </c>
      <c r="F191" s="253" t="s">
        <v>341</v>
      </c>
      <c r="G191" s="545" t="s">
        <v>48</v>
      </c>
      <c r="H191" s="546"/>
      <c r="I191" s="547"/>
      <c r="J191" s="255" t="s">
        <v>33</v>
      </c>
      <c r="K191" s="255" t="s">
        <v>33</v>
      </c>
      <c r="L191" s="256" t="s">
        <v>357</v>
      </c>
    </row>
    <row r="192" spans="1:12" ht="63">
      <c r="A192" s="244">
        <v>76</v>
      </c>
      <c r="B192" s="257" t="s">
        <v>358</v>
      </c>
      <c r="C192" s="242" t="s">
        <v>40</v>
      </c>
      <c r="D192" s="149" t="s">
        <v>33</v>
      </c>
      <c r="E192" s="242" t="s">
        <v>359</v>
      </c>
      <c r="F192" s="242" t="s">
        <v>341</v>
      </c>
      <c r="G192" s="242"/>
      <c r="H192" s="12">
        <v>10637</v>
      </c>
      <c r="I192" s="12">
        <v>10637</v>
      </c>
      <c r="J192" s="258" t="s">
        <v>71</v>
      </c>
      <c r="K192" s="259">
        <v>464003</v>
      </c>
      <c r="L192" s="42" t="s">
        <v>360</v>
      </c>
    </row>
    <row r="193" spans="1:12" ht="78.75">
      <c r="A193" s="244">
        <v>77</v>
      </c>
      <c r="B193" s="257" t="s">
        <v>361</v>
      </c>
      <c r="C193" s="242" t="s">
        <v>40</v>
      </c>
      <c r="D193" s="149" t="s">
        <v>33</v>
      </c>
      <c r="E193" s="242" t="s">
        <v>359</v>
      </c>
      <c r="F193" s="242" t="s">
        <v>341</v>
      </c>
      <c r="G193" s="242"/>
      <c r="H193" s="12">
        <v>5270</v>
      </c>
      <c r="I193" s="12">
        <v>5270</v>
      </c>
      <c r="J193" s="258" t="s">
        <v>362</v>
      </c>
      <c r="K193" s="259">
        <v>464003</v>
      </c>
      <c r="L193" s="111" t="s">
        <v>363</v>
      </c>
    </row>
    <row r="194" spans="1:12" ht="15.75">
      <c r="A194" s="244"/>
      <c r="B194" s="260" t="s">
        <v>364</v>
      </c>
      <c r="C194" s="242"/>
      <c r="D194" s="242"/>
      <c r="E194" s="242"/>
      <c r="F194" s="242"/>
      <c r="G194" s="242"/>
      <c r="H194" s="12"/>
      <c r="I194" s="12"/>
      <c r="J194" s="258"/>
      <c r="K194" s="258"/>
      <c r="L194" s="261"/>
    </row>
    <row r="195" spans="1:12" ht="75">
      <c r="A195" s="244">
        <v>78</v>
      </c>
      <c r="B195" s="34" t="s">
        <v>365</v>
      </c>
      <c r="C195" s="262" t="s">
        <v>40</v>
      </c>
      <c r="D195" s="149" t="s">
        <v>33</v>
      </c>
      <c r="E195" s="187" t="s">
        <v>300</v>
      </c>
      <c r="F195" s="34" t="s">
        <v>366</v>
      </c>
      <c r="G195" s="34"/>
      <c r="H195" s="36">
        <v>60056.4</v>
      </c>
      <c r="I195" s="36">
        <v>60056.4</v>
      </c>
      <c r="J195" s="263" t="s">
        <v>72</v>
      </c>
      <c r="K195" s="264">
        <v>464067</v>
      </c>
      <c r="L195" s="265" t="s">
        <v>367</v>
      </c>
    </row>
    <row r="196" spans="1:12" ht="31.5">
      <c r="A196" s="244">
        <v>79</v>
      </c>
      <c r="B196" s="34" t="s">
        <v>368</v>
      </c>
      <c r="C196" s="262" t="s">
        <v>40</v>
      </c>
      <c r="D196" s="149" t="s">
        <v>33</v>
      </c>
      <c r="E196" s="187" t="s">
        <v>300</v>
      </c>
      <c r="F196" s="34" t="s">
        <v>366</v>
      </c>
      <c r="G196" s="34"/>
      <c r="H196" s="36">
        <v>3078.6</v>
      </c>
      <c r="I196" s="36">
        <v>3078.6</v>
      </c>
      <c r="J196" s="263" t="s">
        <v>72</v>
      </c>
      <c r="K196" s="264">
        <v>464003</v>
      </c>
      <c r="L196" s="265" t="s">
        <v>369</v>
      </c>
    </row>
    <row r="197" spans="1:12" ht="60">
      <c r="A197" s="244">
        <v>80</v>
      </c>
      <c r="B197" s="34" t="s">
        <v>370</v>
      </c>
      <c r="C197" s="262" t="s">
        <v>40</v>
      </c>
      <c r="D197" s="149" t="s">
        <v>33</v>
      </c>
      <c r="E197" s="187" t="s">
        <v>300</v>
      </c>
      <c r="F197" s="34" t="s">
        <v>341</v>
      </c>
      <c r="G197" s="34"/>
      <c r="H197" s="36">
        <v>7000</v>
      </c>
      <c r="I197" s="36">
        <v>7000</v>
      </c>
      <c r="J197" s="263" t="s">
        <v>44</v>
      </c>
      <c r="K197" s="264"/>
      <c r="L197" s="265" t="s">
        <v>371</v>
      </c>
    </row>
    <row r="198" spans="1:12" ht="31.5">
      <c r="A198" s="244">
        <v>81</v>
      </c>
      <c r="B198" s="34" t="s">
        <v>372</v>
      </c>
      <c r="C198" s="262" t="s">
        <v>40</v>
      </c>
      <c r="D198" s="149" t="s">
        <v>33</v>
      </c>
      <c r="E198" s="187" t="s">
        <v>300</v>
      </c>
      <c r="F198" s="34" t="s">
        <v>341</v>
      </c>
      <c r="G198" s="34"/>
      <c r="H198" s="36">
        <v>23500</v>
      </c>
      <c r="I198" s="36">
        <v>23500</v>
      </c>
      <c r="J198" s="263" t="s">
        <v>44</v>
      </c>
      <c r="K198" s="264"/>
      <c r="L198" s="265" t="s">
        <v>373</v>
      </c>
    </row>
    <row r="199" spans="1:12" ht="31.5">
      <c r="A199" s="244"/>
      <c r="B199" s="260" t="s">
        <v>374</v>
      </c>
      <c r="C199" s="262"/>
      <c r="D199" s="34"/>
      <c r="E199" s="187"/>
      <c r="F199" s="34"/>
      <c r="G199" s="34"/>
      <c r="H199" s="36"/>
      <c r="I199" s="36"/>
      <c r="J199" s="263"/>
      <c r="K199" s="263"/>
      <c r="L199" s="266"/>
    </row>
    <row r="200" spans="1:12" ht="45">
      <c r="A200" s="244">
        <v>82</v>
      </c>
      <c r="B200" s="34" t="s">
        <v>375</v>
      </c>
      <c r="C200" s="262" t="s">
        <v>40</v>
      </c>
      <c r="D200" s="149" t="s">
        <v>33</v>
      </c>
      <c r="E200" s="187" t="s">
        <v>300</v>
      </c>
      <c r="F200" s="34" t="s">
        <v>341</v>
      </c>
      <c r="G200" s="34"/>
      <c r="H200" s="36">
        <v>954.3</v>
      </c>
      <c r="I200" s="36">
        <v>954.3</v>
      </c>
      <c r="J200" s="263" t="s">
        <v>72</v>
      </c>
      <c r="K200" s="264">
        <v>464067</v>
      </c>
      <c r="L200" s="273" t="s">
        <v>376</v>
      </c>
    </row>
    <row r="201" spans="1:12" ht="20.25">
      <c r="A201" s="55"/>
      <c r="B201" s="260" t="s">
        <v>377</v>
      </c>
      <c r="C201" s="268"/>
      <c r="D201" s="49"/>
      <c r="E201" s="49"/>
      <c r="F201" s="49"/>
      <c r="G201" s="49"/>
      <c r="H201" s="39"/>
      <c r="I201" s="39"/>
      <c r="J201" s="263"/>
      <c r="K201" s="263"/>
      <c r="L201" s="269"/>
    </row>
    <row r="202" spans="1:12" ht="60.75" customHeight="1">
      <c r="A202" s="244">
        <v>83</v>
      </c>
      <c r="B202" s="270" t="s">
        <v>378</v>
      </c>
      <c r="C202" s="271" t="s">
        <v>40</v>
      </c>
      <c r="D202" s="157" t="s">
        <v>33</v>
      </c>
      <c r="E202" s="157" t="s">
        <v>379</v>
      </c>
      <c r="F202" s="157" t="s">
        <v>380</v>
      </c>
      <c r="G202" s="49"/>
      <c r="H202" s="36">
        <v>4700</v>
      </c>
      <c r="I202" s="36">
        <v>4700</v>
      </c>
      <c r="J202" s="263" t="s">
        <v>72</v>
      </c>
      <c r="K202" s="264">
        <v>464067</v>
      </c>
      <c r="L202" s="272" t="s">
        <v>381</v>
      </c>
    </row>
    <row r="203" spans="1:12" ht="31.5">
      <c r="A203" s="244"/>
      <c r="B203" s="260" t="s">
        <v>374</v>
      </c>
      <c r="C203" s="268"/>
      <c r="D203" s="49"/>
      <c r="E203" s="49"/>
      <c r="F203" s="49"/>
      <c r="G203" s="49"/>
      <c r="H203" s="39"/>
      <c r="I203" s="39"/>
      <c r="J203" s="263"/>
      <c r="K203" s="263"/>
      <c r="L203" s="261"/>
    </row>
    <row r="204" spans="1:12" ht="47.25">
      <c r="A204" s="244">
        <v>84</v>
      </c>
      <c r="B204" s="42" t="s">
        <v>382</v>
      </c>
      <c r="C204" s="230" t="s">
        <v>40</v>
      </c>
      <c r="D204" s="149" t="s">
        <v>33</v>
      </c>
      <c r="E204" s="49" t="s">
        <v>383</v>
      </c>
      <c r="F204" s="9" t="s">
        <v>384</v>
      </c>
      <c r="G204" s="9"/>
      <c r="H204" s="36">
        <v>1495</v>
      </c>
      <c r="I204" s="36">
        <v>1495</v>
      </c>
      <c r="J204" s="263" t="s">
        <v>72</v>
      </c>
      <c r="K204" s="264">
        <v>464067</v>
      </c>
      <c r="L204" s="273" t="s">
        <v>385</v>
      </c>
    </row>
    <row r="205" spans="1:12" ht="57.75" customHeight="1">
      <c r="A205" s="244">
        <v>85</v>
      </c>
      <c r="B205" s="42" t="s">
        <v>386</v>
      </c>
      <c r="C205" s="230" t="s">
        <v>40</v>
      </c>
      <c r="D205" s="149" t="s">
        <v>33</v>
      </c>
      <c r="E205" s="274" t="s">
        <v>300</v>
      </c>
      <c r="F205" s="9" t="s">
        <v>384</v>
      </c>
      <c r="G205" s="9"/>
      <c r="H205" s="12">
        <v>1334.5</v>
      </c>
      <c r="I205" s="12">
        <v>1334.5</v>
      </c>
      <c r="J205" s="263" t="s">
        <v>72</v>
      </c>
      <c r="K205" s="264">
        <v>464067</v>
      </c>
      <c r="L205" s="273" t="s">
        <v>385</v>
      </c>
    </row>
    <row r="206" spans="1:12" ht="57.75" customHeight="1">
      <c r="A206" s="244">
        <v>86</v>
      </c>
      <c r="B206" s="42" t="s">
        <v>387</v>
      </c>
      <c r="C206" s="230" t="s">
        <v>40</v>
      </c>
      <c r="D206" s="149" t="s">
        <v>33</v>
      </c>
      <c r="E206" s="274" t="s">
        <v>300</v>
      </c>
      <c r="F206" s="9" t="s">
        <v>384</v>
      </c>
      <c r="G206" s="9"/>
      <c r="H206" s="12">
        <v>1759.4</v>
      </c>
      <c r="I206" s="12">
        <v>1759.4</v>
      </c>
      <c r="J206" s="263" t="s">
        <v>72</v>
      </c>
      <c r="K206" s="264">
        <v>464067</v>
      </c>
      <c r="L206" s="273" t="s">
        <v>385</v>
      </c>
    </row>
    <row r="207" spans="1:12" ht="57.75" customHeight="1">
      <c r="A207" s="244">
        <v>87</v>
      </c>
      <c r="B207" s="42" t="s">
        <v>388</v>
      </c>
      <c r="C207" s="230" t="s">
        <v>40</v>
      </c>
      <c r="D207" s="149" t="s">
        <v>33</v>
      </c>
      <c r="E207" s="274" t="s">
        <v>300</v>
      </c>
      <c r="F207" s="9" t="s">
        <v>384</v>
      </c>
      <c r="G207" s="9"/>
      <c r="H207" s="12">
        <v>840</v>
      </c>
      <c r="I207" s="12">
        <v>840</v>
      </c>
      <c r="J207" s="263" t="s">
        <v>72</v>
      </c>
      <c r="K207" s="264">
        <v>464067</v>
      </c>
      <c r="L207" s="273" t="s">
        <v>385</v>
      </c>
    </row>
    <row r="208" spans="1:12" ht="57.75" customHeight="1">
      <c r="A208" s="244">
        <v>88</v>
      </c>
      <c r="B208" s="42" t="s">
        <v>389</v>
      </c>
      <c r="C208" s="230" t="s">
        <v>40</v>
      </c>
      <c r="D208" s="149" t="s">
        <v>33</v>
      </c>
      <c r="E208" s="274" t="s">
        <v>300</v>
      </c>
      <c r="F208" s="9" t="s">
        <v>384</v>
      </c>
      <c r="G208" s="9"/>
      <c r="H208" s="12">
        <v>840</v>
      </c>
      <c r="I208" s="12">
        <v>840</v>
      </c>
      <c r="J208" s="263" t="s">
        <v>72</v>
      </c>
      <c r="K208" s="264">
        <v>464067</v>
      </c>
      <c r="L208" s="273" t="s">
        <v>385</v>
      </c>
    </row>
    <row r="209" spans="1:12" ht="57.75" customHeight="1">
      <c r="A209" s="244">
        <v>89</v>
      </c>
      <c r="B209" s="42" t="s">
        <v>390</v>
      </c>
      <c r="C209" s="230" t="s">
        <v>40</v>
      </c>
      <c r="D209" s="149" t="s">
        <v>33</v>
      </c>
      <c r="E209" s="274" t="s">
        <v>300</v>
      </c>
      <c r="F209" s="9" t="s">
        <v>384</v>
      </c>
      <c r="G209" s="9"/>
      <c r="H209" s="12">
        <v>954.3</v>
      </c>
      <c r="I209" s="12">
        <v>954.3</v>
      </c>
      <c r="J209" s="263" t="s">
        <v>72</v>
      </c>
      <c r="K209" s="264">
        <v>464067</v>
      </c>
      <c r="L209" s="273" t="s">
        <v>385</v>
      </c>
    </row>
    <row r="210" spans="1:12" ht="57.75" customHeight="1">
      <c r="A210" s="244">
        <v>90</v>
      </c>
      <c r="B210" s="42" t="s">
        <v>391</v>
      </c>
      <c r="C210" s="230" t="s">
        <v>40</v>
      </c>
      <c r="D210" s="149" t="s">
        <v>33</v>
      </c>
      <c r="E210" s="274" t="s">
        <v>300</v>
      </c>
      <c r="F210" s="9" t="s">
        <v>384</v>
      </c>
      <c r="G210" s="9"/>
      <c r="H210" s="12">
        <v>1334.5</v>
      </c>
      <c r="I210" s="12">
        <v>1334.5</v>
      </c>
      <c r="J210" s="263" t="s">
        <v>72</v>
      </c>
      <c r="K210" s="264">
        <v>464067</v>
      </c>
      <c r="L210" s="273" t="s">
        <v>385</v>
      </c>
    </row>
    <row r="211" spans="1:12" ht="31.5">
      <c r="A211" s="244"/>
      <c r="B211" s="220" t="s">
        <v>392</v>
      </c>
      <c r="C211" s="230"/>
      <c r="D211" s="49"/>
      <c r="E211" s="275"/>
      <c r="F211" s="49"/>
      <c r="G211" s="49"/>
      <c r="H211" s="39"/>
      <c r="I211" s="39"/>
      <c r="J211" s="263"/>
      <c r="K211" s="264"/>
      <c r="L211" s="261"/>
    </row>
    <row r="212" spans="1:12" ht="45">
      <c r="A212" s="55" t="s">
        <v>1185</v>
      </c>
      <c r="B212" s="42" t="s">
        <v>394</v>
      </c>
      <c r="C212" s="25" t="s">
        <v>40</v>
      </c>
      <c r="D212" s="149" t="s">
        <v>33</v>
      </c>
      <c r="E212" s="49" t="s">
        <v>300</v>
      </c>
      <c r="F212" s="9" t="s">
        <v>384</v>
      </c>
      <c r="G212" s="9"/>
      <c r="H212" s="12">
        <v>12369.28</v>
      </c>
      <c r="I212" s="12">
        <v>12369.28</v>
      </c>
      <c r="J212" s="31" t="s">
        <v>72</v>
      </c>
      <c r="K212" s="264">
        <v>464067</v>
      </c>
      <c r="L212" s="276" t="s">
        <v>395</v>
      </c>
    </row>
    <row r="213" spans="1:12" ht="15.75">
      <c r="A213" s="242"/>
      <c r="B213" s="247"/>
      <c r="C213" s="244"/>
      <c r="D213" s="244"/>
      <c r="E213" s="242"/>
      <c r="F213" s="242"/>
      <c r="G213" s="242"/>
      <c r="H213" s="26"/>
      <c r="I213" s="26"/>
      <c r="J213" s="242"/>
      <c r="K213" s="238"/>
      <c r="L213" s="239"/>
    </row>
    <row r="214" spans="1:12" ht="15.75">
      <c r="A214" s="244"/>
      <c r="B214" s="539" t="s">
        <v>399</v>
      </c>
      <c r="C214" s="539"/>
      <c r="D214" s="539"/>
      <c r="E214" s="539"/>
      <c r="F214" s="539"/>
      <c r="G214" s="539"/>
      <c r="H214" s="539"/>
      <c r="I214" s="539"/>
      <c r="J214" s="539"/>
      <c r="K214" s="238"/>
      <c r="L214" s="239"/>
    </row>
    <row r="215" spans="1:12" ht="15.75">
      <c r="A215" s="244"/>
      <c r="B215" s="543" t="s">
        <v>26</v>
      </c>
      <c r="C215" s="543"/>
      <c r="D215" s="543"/>
      <c r="E215" s="543"/>
      <c r="F215" s="543"/>
      <c r="G215" s="543"/>
      <c r="H215" s="543"/>
      <c r="I215" s="543"/>
      <c r="J215" s="543"/>
      <c r="K215" s="238"/>
      <c r="L215" s="239"/>
    </row>
    <row r="216" spans="1:12" ht="63">
      <c r="A216" s="240">
        <v>42746</v>
      </c>
      <c r="B216" s="111" t="s">
        <v>400</v>
      </c>
      <c r="C216" s="9" t="s">
        <v>29</v>
      </c>
      <c r="D216" s="241" t="s">
        <v>340</v>
      </c>
      <c r="E216" s="9" t="s">
        <v>31</v>
      </c>
      <c r="F216" s="242" t="s">
        <v>341</v>
      </c>
      <c r="G216" s="9">
        <v>51.7</v>
      </c>
      <c r="H216" s="9">
        <v>51.7</v>
      </c>
      <c r="I216" s="9">
        <v>51.7</v>
      </c>
      <c r="J216" s="149" t="s">
        <v>33</v>
      </c>
      <c r="K216" s="149" t="s">
        <v>33</v>
      </c>
      <c r="L216" s="42" t="s">
        <v>401</v>
      </c>
    </row>
    <row r="217" spans="1:12" ht="15.75">
      <c r="A217" s="242"/>
      <c r="B217" s="544" t="s">
        <v>36</v>
      </c>
      <c r="C217" s="544"/>
      <c r="D217" s="544"/>
      <c r="E217" s="544"/>
      <c r="F217" s="544"/>
      <c r="G217" s="544"/>
      <c r="H217" s="544"/>
      <c r="I217" s="544"/>
      <c r="J217" s="544"/>
      <c r="K217" s="238"/>
      <c r="L217" s="239"/>
    </row>
    <row r="218" spans="1:12" ht="94.5">
      <c r="A218" s="242">
        <v>92</v>
      </c>
      <c r="B218" s="177" t="s">
        <v>402</v>
      </c>
      <c r="C218" s="9" t="s">
        <v>40</v>
      </c>
      <c r="D218" s="149" t="s">
        <v>33</v>
      </c>
      <c r="E218" s="26" t="s">
        <v>403</v>
      </c>
      <c r="F218" s="242" t="s">
        <v>404</v>
      </c>
      <c r="G218" s="548" t="s">
        <v>405</v>
      </c>
      <c r="H218" s="549"/>
      <c r="I218" s="550"/>
      <c r="J218" s="149" t="s">
        <v>33</v>
      </c>
      <c r="K218" s="149" t="s">
        <v>33</v>
      </c>
      <c r="L218" s="42" t="s">
        <v>406</v>
      </c>
    </row>
    <row r="219" spans="1:12" ht="126">
      <c r="A219" s="242">
        <v>93</v>
      </c>
      <c r="B219" s="111" t="s">
        <v>407</v>
      </c>
      <c r="C219" s="9" t="s">
        <v>40</v>
      </c>
      <c r="D219" s="149" t="s">
        <v>33</v>
      </c>
      <c r="E219" s="26" t="s">
        <v>403</v>
      </c>
      <c r="F219" s="242" t="s">
        <v>404</v>
      </c>
      <c r="G219" s="242"/>
      <c r="H219" s="12">
        <v>10306</v>
      </c>
      <c r="I219" s="12">
        <v>10306</v>
      </c>
      <c r="J219" s="25" t="s">
        <v>71</v>
      </c>
      <c r="K219" s="25">
        <v>464030</v>
      </c>
      <c r="L219" s="42" t="s">
        <v>408</v>
      </c>
    </row>
    <row r="220" spans="1:12" ht="126">
      <c r="A220" s="55" t="s">
        <v>393</v>
      </c>
      <c r="B220" s="42" t="s">
        <v>409</v>
      </c>
      <c r="C220" s="236" t="s">
        <v>40</v>
      </c>
      <c r="D220" s="149" t="s">
        <v>33</v>
      </c>
      <c r="E220" s="25" t="s">
        <v>410</v>
      </c>
      <c r="F220" s="9" t="s">
        <v>404</v>
      </c>
      <c r="G220" s="9"/>
      <c r="H220" s="36">
        <v>1500</v>
      </c>
      <c r="I220" s="36">
        <v>781.1</v>
      </c>
      <c r="J220" s="25" t="s">
        <v>72</v>
      </c>
      <c r="K220" s="25">
        <v>464009</v>
      </c>
      <c r="L220" s="42" t="s">
        <v>411</v>
      </c>
    </row>
    <row r="221" spans="1:12" ht="15.75">
      <c r="A221" s="244"/>
      <c r="B221" s="551" t="s">
        <v>412</v>
      </c>
      <c r="C221" s="551"/>
      <c r="D221" s="551"/>
      <c r="E221" s="551"/>
      <c r="F221" s="551"/>
      <c r="G221" s="551"/>
      <c r="H221" s="551"/>
      <c r="I221" s="551"/>
      <c r="J221" s="551"/>
      <c r="K221" s="238"/>
      <c r="L221" s="239"/>
    </row>
    <row r="222" spans="1:12" ht="15.75">
      <c r="A222" s="244"/>
      <c r="B222" s="543" t="s">
        <v>26</v>
      </c>
      <c r="C222" s="543"/>
      <c r="D222" s="543"/>
      <c r="E222" s="543"/>
      <c r="F222" s="543"/>
      <c r="G222" s="543"/>
      <c r="H222" s="543"/>
      <c r="I222" s="543"/>
      <c r="J222" s="543"/>
      <c r="K222" s="238"/>
      <c r="L222" s="239"/>
    </row>
    <row r="223" spans="1:12" ht="63">
      <c r="A223" s="552">
        <v>42747</v>
      </c>
      <c r="B223" s="111" t="s">
        <v>413</v>
      </c>
      <c r="C223" s="9" t="s">
        <v>29</v>
      </c>
      <c r="D223" s="241" t="s">
        <v>340</v>
      </c>
      <c r="E223" s="9" t="s">
        <v>31</v>
      </c>
      <c r="F223" s="553" t="s">
        <v>404</v>
      </c>
      <c r="G223" s="9">
        <v>95.7</v>
      </c>
      <c r="H223" s="242">
        <v>95.7</v>
      </c>
      <c r="I223" s="9">
        <v>95.5</v>
      </c>
      <c r="J223" s="149" t="s">
        <v>33</v>
      </c>
      <c r="K223" s="149" t="s">
        <v>33</v>
      </c>
      <c r="L223" s="326" t="s">
        <v>414</v>
      </c>
    </row>
    <row r="224" spans="1:12" ht="47.25">
      <c r="A224" s="552"/>
      <c r="B224" s="111" t="s">
        <v>415</v>
      </c>
      <c r="C224" s="9" t="s">
        <v>29</v>
      </c>
      <c r="D224" s="241" t="s">
        <v>340</v>
      </c>
      <c r="E224" s="9" t="s">
        <v>31</v>
      </c>
      <c r="F224" s="553"/>
      <c r="G224" s="9">
        <v>0</v>
      </c>
      <c r="H224" s="9">
        <v>0</v>
      </c>
      <c r="I224" s="9">
        <v>0</v>
      </c>
      <c r="J224" s="149" t="s">
        <v>33</v>
      </c>
      <c r="K224" s="149" t="s">
        <v>33</v>
      </c>
      <c r="L224" s="355"/>
    </row>
    <row r="225" spans="1:12" ht="15.75">
      <c r="A225" s="244"/>
      <c r="B225" s="544" t="s">
        <v>36</v>
      </c>
      <c r="C225" s="544"/>
      <c r="D225" s="544"/>
      <c r="E225" s="544"/>
      <c r="F225" s="544"/>
      <c r="G225" s="544"/>
      <c r="H225" s="544"/>
      <c r="I225" s="544"/>
      <c r="J225" s="544"/>
      <c r="K225" s="238"/>
      <c r="L225" s="355"/>
    </row>
    <row r="226" spans="1:12" ht="126">
      <c r="A226" s="26">
        <v>95</v>
      </c>
      <c r="B226" s="177" t="s">
        <v>416</v>
      </c>
      <c r="C226" s="9" t="s">
        <v>40</v>
      </c>
      <c r="D226" s="149" t="s">
        <v>33</v>
      </c>
      <c r="E226" s="9" t="s">
        <v>31</v>
      </c>
      <c r="F226" s="9" t="s">
        <v>404</v>
      </c>
      <c r="G226" s="56">
        <v>122139</v>
      </c>
      <c r="H226" s="40">
        <v>81328.1</v>
      </c>
      <c r="I226" s="40">
        <v>81328.1</v>
      </c>
      <c r="J226" s="9" t="s">
        <v>70</v>
      </c>
      <c r="K226" s="25">
        <v>464040</v>
      </c>
      <c r="L226" s="42" t="s">
        <v>417</v>
      </c>
    </row>
    <row r="227" spans="1:12" ht="89.25" customHeight="1">
      <c r="A227" s="26">
        <v>96</v>
      </c>
      <c r="B227" s="177" t="s">
        <v>418</v>
      </c>
      <c r="C227" s="9" t="s">
        <v>40</v>
      </c>
      <c r="D227" s="149" t="s">
        <v>33</v>
      </c>
      <c r="E227" s="26" t="s">
        <v>403</v>
      </c>
      <c r="F227" s="9" t="s">
        <v>404</v>
      </c>
      <c r="G227" s="522" t="s">
        <v>405</v>
      </c>
      <c r="H227" s="523"/>
      <c r="I227" s="524"/>
      <c r="J227" s="48"/>
      <c r="K227" s="25"/>
      <c r="L227" s="42" t="s">
        <v>1198</v>
      </c>
    </row>
    <row r="228" spans="1:12" ht="71.25" customHeight="1">
      <c r="A228" s="26">
        <v>97</v>
      </c>
      <c r="B228" s="277" t="s">
        <v>419</v>
      </c>
      <c r="C228" s="278" t="s">
        <v>63</v>
      </c>
      <c r="D228" s="149" t="s">
        <v>33</v>
      </c>
      <c r="E228" s="9" t="s">
        <v>304</v>
      </c>
      <c r="F228" s="9" t="s">
        <v>404</v>
      </c>
      <c r="G228" s="9"/>
      <c r="H228" s="41">
        <v>241718.6</v>
      </c>
      <c r="I228" s="41">
        <v>241718.6</v>
      </c>
      <c r="J228" s="9" t="s">
        <v>44</v>
      </c>
      <c r="K228" s="149" t="s">
        <v>33</v>
      </c>
      <c r="L228" s="42" t="s">
        <v>1199</v>
      </c>
    </row>
    <row r="229" spans="1:12" ht="63">
      <c r="A229" s="26">
        <v>98</v>
      </c>
      <c r="B229" s="277" t="s">
        <v>420</v>
      </c>
      <c r="C229" s="278" t="s">
        <v>63</v>
      </c>
      <c r="D229" s="149" t="s">
        <v>33</v>
      </c>
      <c r="E229" s="9" t="s">
        <v>31</v>
      </c>
      <c r="F229" s="9" t="s">
        <v>404</v>
      </c>
      <c r="G229" s="522" t="s">
        <v>48</v>
      </c>
      <c r="H229" s="523"/>
      <c r="I229" s="524"/>
      <c r="J229" s="149" t="s">
        <v>33</v>
      </c>
      <c r="K229" s="149" t="s">
        <v>33</v>
      </c>
      <c r="L229" s="42" t="s">
        <v>421</v>
      </c>
    </row>
    <row r="230" spans="1:12" ht="15.75">
      <c r="A230" s="244"/>
      <c r="B230" s="551" t="s">
        <v>422</v>
      </c>
      <c r="C230" s="551"/>
      <c r="D230" s="551"/>
      <c r="E230" s="551"/>
      <c r="F230" s="551"/>
      <c r="G230" s="551"/>
      <c r="H230" s="551"/>
      <c r="I230" s="551"/>
      <c r="J230" s="551"/>
      <c r="K230" s="238"/>
      <c r="L230" s="239"/>
    </row>
    <row r="231" spans="1:12" ht="15.75">
      <c r="A231" s="279"/>
      <c r="B231" s="215" t="s">
        <v>26</v>
      </c>
      <c r="C231" s="220"/>
      <c r="D231" s="220"/>
      <c r="E231" s="220"/>
      <c r="F231" s="220"/>
      <c r="G231" s="220"/>
      <c r="H231" s="42"/>
      <c r="I231" s="42"/>
      <c r="J231" s="149"/>
      <c r="K231" s="238"/>
      <c r="L231" s="239"/>
    </row>
    <row r="232" spans="1:12" ht="126">
      <c r="A232" s="240">
        <v>42748</v>
      </c>
      <c r="B232" s="280" t="s">
        <v>423</v>
      </c>
      <c r="C232" s="9" t="s">
        <v>29</v>
      </c>
      <c r="D232" s="9" t="s">
        <v>424</v>
      </c>
      <c r="E232" s="9" t="s">
        <v>31</v>
      </c>
      <c r="F232" s="242" t="s">
        <v>425</v>
      </c>
      <c r="G232" s="9">
        <v>87</v>
      </c>
      <c r="H232" s="9">
        <v>81</v>
      </c>
      <c r="I232" s="9">
        <v>81</v>
      </c>
      <c r="J232" s="149" t="s">
        <v>33</v>
      </c>
      <c r="K232" s="149" t="s">
        <v>33</v>
      </c>
      <c r="L232" s="248" t="s">
        <v>426</v>
      </c>
    </row>
    <row r="233" spans="1:12" ht="15.75">
      <c r="A233" s="244"/>
      <c r="B233" s="544" t="s">
        <v>36</v>
      </c>
      <c r="C233" s="544"/>
      <c r="D233" s="544"/>
      <c r="E233" s="544"/>
      <c r="F233" s="544"/>
      <c r="G233" s="544"/>
      <c r="H233" s="544"/>
      <c r="I233" s="544"/>
      <c r="J233" s="544"/>
      <c r="K233" s="238"/>
      <c r="L233" s="261"/>
    </row>
    <row r="234" spans="1:12" ht="155.25" customHeight="1">
      <c r="A234" s="244">
        <v>99</v>
      </c>
      <c r="B234" s="281" t="s">
        <v>427</v>
      </c>
      <c r="C234" s="26" t="s">
        <v>63</v>
      </c>
      <c r="D234" s="4" t="s">
        <v>428</v>
      </c>
      <c r="E234" s="26" t="s">
        <v>403</v>
      </c>
      <c r="F234" s="242" t="s">
        <v>425</v>
      </c>
      <c r="G234" s="545" t="s">
        <v>48</v>
      </c>
      <c r="H234" s="546"/>
      <c r="I234" s="547"/>
      <c r="J234" s="149" t="s">
        <v>33</v>
      </c>
      <c r="K234" s="149" t="s">
        <v>33</v>
      </c>
      <c r="L234" s="284" t="s">
        <v>429</v>
      </c>
    </row>
    <row r="235" spans="1:12" ht="94.5">
      <c r="A235" s="244">
        <v>100</v>
      </c>
      <c r="B235" s="281" t="s">
        <v>430</v>
      </c>
      <c r="C235" s="26" t="s">
        <v>63</v>
      </c>
      <c r="D235" s="4" t="s">
        <v>431</v>
      </c>
      <c r="E235" s="26" t="s">
        <v>403</v>
      </c>
      <c r="F235" s="242" t="s">
        <v>425</v>
      </c>
      <c r="G235" s="545" t="s">
        <v>48</v>
      </c>
      <c r="H235" s="546"/>
      <c r="I235" s="547"/>
      <c r="J235" s="149" t="s">
        <v>33</v>
      </c>
      <c r="K235" s="149" t="s">
        <v>33</v>
      </c>
      <c r="L235" s="284" t="s">
        <v>432</v>
      </c>
    </row>
    <row r="236" spans="1:12" ht="94.5">
      <c r="A236" s="244">
        <v>101</v>
      </c>
      <c r="B236" s="281" t="s">
        <v>433</v>
      </c>
      <c r="C236" s="26" t="s">
        <v>63</v>
      </c>
      <c r="D236" s="4" t="s">
        <v>431</v>
      </c>
      <c r="E236" s="26" t="s">
        <v>403</v>
      </c>
      <c r="F236" s="242" t="s">
        <v>425</v>
      </c>
      <c r="G236" s="545" t="s">
        <v>48</v>
      </c>
      <c r="H236" s="546"/>
      <c r="I236" s="547"/>
      <c r="J236" s="149" t="s">
        <v>33</v>
      </c>
      <c r="K236" s="149" t="s">
        <v>33</v>
      </c>
      <c r="L236" s="284" t="s">
        <v>434</v>
      </c>
    </row>
    <row r="237" spans="1:12" ht="86.25" customHeight="1">
      <c r="A237" s="244">
        <v>102</v>
      </c>
      <c r="B237" s="48" t="s">
        <v>435</v>
      </c>
      <c r="C237" s="26" t="s">
        <v>63</v>
      </c>
      <c r="D237" s="149" t="s">
        <v>33</v>
      </c>
      <c r="E237" s="26" t="s">
        <v>403</v>
      </c>
      <c r="F237" s="242" t="s">
        <v>425</v>
      </c>
      <c r="G237" s="545" t="s">
        <v>48</v>
      </c>
      <c r="H237" s="546"/>
      <c r="I237" s="547"/>
      <c r="J237" s="149" t="s">
        <v>33</v>
      </c>
      <c r="K237" s="149" t="s">
        <v>33</v>
      </c>
      <c r="L237" s="284" t="s">
        <v>436</v>
      </c>
    </row>
    <row r="238" spans="1:12" ht="15.75">
      <c r="A238" s="251"/>
      <c r="B238" s="551" t="s">
        <v>437</v>
      </c>
      <c r="C238" s="551"/>
      <c r="D238" s="551"/>
      <c r="E238" s="551"/>
      <c r="F238" s="551"/>
      <c r="G238" s="551"/>
      <c r="H238" s="551"/>
      <c r="I238" s="551"/>
      <c r="J238" s="551"/>
      <c r="K238" s="238"/>
      <c r="L238" s="239"/>
    </row>
    <row r="239" spans="1:12" ht="15.75">
      <c r="A239" s="244"/>
      <c r="B239" s="543" t="s">
        <v>26</v>
      </c>
      <c r="C239" s="543"/>
      <c r="D239" s="543"/>
      <c r="E239" s="543"/>
      <c r="F239" s="543"/>
      <c r="G239" s="543"/>
      <c r="H239" s="543"/>
      <c r="I239" s="543"/>
      <c r="J239" s="543"/>
      <c r="K239" s="238"/>
      <c r="L239" s="239"/>
    </row>
    <row r="240" spans="1:12" ht="126">
      <c r="A240" s="240">
        <v>42749</v>
      </c>
      <c r="B240" s="48" t="s">
        <v>438</v>
      </c>
      <c r="C240" s="26" t="s">
        <v>29</v>
      </c>
      <c r="D240" s="9" t="s">
        <v>439</v>
      </c>
      <c r="E240" s="9" t="s">
        <v>31</v>
      </c>
      <c r="F240" s="242" t="s">
        <v>425</v>
      </c>
      <c r="G240" s="9">
        <v>8</v>
      </c>
      <c r="H240" s="9">
        <v>8</v>
      </c>
      <c r="I240" s="9">
        <v>9</v>
      </c>
      <c r="J240" s="149" t="s">
        <v>33</v>
      </c>
      <c r="K240" s="149" t="s">
        <v>33</v>
      </c>
      <c r="L240" s="248" t="s">
        <v>440</v>
      </c>
    </row>
    <row r="241" spans="1:12" ht="15.75">
      <c r="A241" s="244"/>
      <c r="B241" s="544" t="s">
        <v>36</v>
      </c>
      <c r="C241" s="544"/>
      <c r="D241" s="544"/>
      <c r="E241" s="544"/>
      <c r="F241" s="544"/>
      <c r="G241" s="544"/>
      <c r="H241" s="544"/>
      <c r="I241" s="544"/>
      <c r="J241" s="544"/>
      <c r="K241" s="282"/>
      <c r="L241" s="261"/>
    </row>
    <row r="242" spans="1:12" ht="110.25">
      <c r="A242" s="244">
        <v>103</v>
      </c>
      <c r="B242" s="48" t="s">
        <v>441</v>
      </c>
      <c r="C242" s="26" t="s">
        <v>442</v>
      </c>
      <c r="D242" s="9" t="s">
        <v>439</v>
      </c>
      <c r="E242" s="26" t="s">
        <v>403</v>
      </c>
      <c r="F242" s="242" t="s">
        <v>425</v>
      </c>
      <c r="G242" s="545" t="s">
        <v>48</v>
      </c>
      <c r="H242" s="546"/>
      <c r="I242" s="547"/>
      <c r="J242" s="149" t="s">
        <v>33</v>
      </c>
      <c r="K242" s="149" t="s">
        <v>33</v>
      </c>
      <c r="L242" s="284" t="s">
        <v>443</v>
      </c>
    </row>
    <row r="243" spans="1:12" ht="126">
      <c r="A243" s="244">
        <v>104</v>
      </c>
      <c r="B243" s="48" t="s">
        <v>444</v>
      </c>
      <c r="C243" s="26" t="s">
        <v>442</v>
      </c>
      <c r="D243" s="4" t="s">
        <v>445</v>
      </c>
      <c r="E243" s="26" t="s">
        <v>403</v>
      </c>
      <c r="F243" s="242" t="s">
        <v>425</v>
      </c>
      <c r="G243" s="545" t="s">
        <v>48</v>
      </c>
      <c r="H243" s="546"/>
      <c r="I243" s="547"/>
      <c r="J243" s="149" t="s">
        <v>33</v>
      </c>
      <c r="K243" s="149" t="s">
        <v>33</v>
      </c>
      <c r="L243" s="284" t="s">
        <v>446</v>
      </c>
    </row>
    <row r="244" spans="1:12" ht="94.5">
      <c r="A244" s="244">
        <v>105</v>
      </c>
      <c r="B244" s="42" t="s">
        <v>447</v>
      </c>
      <c r="C244" s="26" t="s">
        <v>263</v>
      </c>
      <c r="D244" s="149" t="s">
        <v>33</v>
      </c>
      <c r="E244" s="26" t="s">
        <v>403</v>
      </c>
      <c r="F244" s="242" t="s">
        <v>425</v>
      </c>
      <c r="G244" s="242"/>
      <c r="H244" s="21">
        <v>108324.5</v>
      </c>
      <c r="I244" s="21">
        <v>108324.5</v>
      </c>
      <c r="J244" s="4" t="s">
        <v>71</v>
      </c>
      <c r="K244" s="25">
        <v>261067000</v>
      </c>
      <c r="L244" s="248" t="s">
        <v>1207</v>
      </c>
    </row>
    <row r="245" spans="1:12" ht="120" customHeight="1">
      <c r="A245" s="244">
        <v>106</v>
      </c>
      <c r="B245" s="48" t="s">
        <v>448</v>
      </c>
      <c r="C245" s="9" t="s">
        <v>40</v>
      </c>
      <c r="D245" s="149" t="s">
        <v>33</v>
      </c>
      <c r="E245" s="26" t="s">
        <v>403</v>
      </c>
      <c r="F245" s="9" t="s">
        <v>449</v>
      </c>
      <c r="G245" s="9"/>
      <c r="H245" s="12">
        <v>620</v>
      </c>
      <c r="I245" s="12">
        <v>620</v>
      </c>
      <c r="J245" s="9" t="s">
        <v>72</v>
      </c>
      <c r="K245" s="47">
        <v>4560537</v>
      </c>
      <c r="L245" s="284" t="s">
        <v>450</v>
      </c>
    </row>
    <row r="246" spans="1:12" ht="384" customHeight="1">
      <c r="A246" s="244">
        <v>107</v>
      </c>
      <c r="B246" s="48" t="s">
        <v>451</v>
      </c>
      <c r="C246" s="9" t="s">
        <v>40</v>
      </c>
      <c r="D246" s="149" t="s">
        <v>33</v>
      </c>
      <c r="E246" s="26" t="s">
        <v>403</v>
      </c>
      <c r="F246" s="9" t="s">
        <v>449</v>
      </c>
      <c r="G246" s="9"/>
      <c r="H246" s="12">
        <v>192</v>
      </c>
      <c r="I246" s="12">
        <v>192</v>
      </c>
      <c r="J246" s="9" t="s">
        <v>72</v>
      </c>
      <c r="K246" s="47">
        <v>4560505</v>
      </c>
      <c r="L246" s="284" t="s">
        <v>452</v>
      </c>
    </row>
    <row r="247" spans="1:12" ht="15.75">
      <c r="A247" s="244"/>
      <c r="B247" s="554" t="s">
        <v>453</v>
      </c>
      <c r="C247" s="554"/>
      <c r="D247" s="554"/>
      <c r="E247" s="554"/>
      <c r="F247" s="554"/>
      <c r="G247" s="554"/>
      <c r="H247" s="554"/>
      <c r="I247" s="554"/>
      <c r="J247" s="554"/>
      <c r="K247" s="238"/>
      <c r="L247" s="261"/>
    </row>
    <row r="248" spans="1:12" ht="15.75">
      <c r="A248" s="244"/>
      <c r="B248" s="551" t="s">
        <v>454</v>
      </c>
      <c r="C248" s="551"/>
      <c r="D248" s="551"/>
      <c r="E248" s="551"/>
      <c r="F248" s="551"/>
      <c r="G248" s="551"/>
      <c r="H248" s="551"/>
      <c r="I248" s="551"/>
      <c r="J248" s="551"/>
      <c r="K248" s="238"/>
      <c r="L248" s="261"/>
    </row>
    <row r="249" spans="1:12" ht="15.75">
      <c r="A249" s="244"/>
      <c r="B249" s="543" t="s">
        <v>26</v>
      </c>
      <c r="C249" s="543"/>
      <c r="D249" s="543"/>
      <c r="E249" s="543"/>
      <c r="F249" s="543"/>
      <c r="G249" s="543"/>
      <c r="H249" s="543"/>
      <c r="I249" s="543"/>
      <c r="J249" s="543"/>
      <c r="K249" s="238"/>
      <c r="L249" s="261"/>
    </row>
    <row r="250" spans="1:12" ht="47.25">
      <c r="A250" s="290">
        <v>15</v>
      </c>
      <c r="B250" s="111" t="s">
        <v>455</v>
      </c>
      <c r="C250" s="9" t="s">
        <v>29</v>
      </c>
      <c r="D250" s="241" t="s">
        <v>340</v>
      </c>
      <c r="E250" s="9" t="s">
        <v>31</v>
      </c>
      <c r="F250" s="9" t="s">
        <v>456</v>
      </c>
      <c r="G250" s="9">
        <v>0</v>
      </c>
      <c r="H250" s="27">
        <v>0</v>
      </c>
      <c r="I250" s="27">
        <v>0</v>
      </c>
      <c r="J250" s="149" t="s">
        <v>33</v>
      </c>
      <c r="K250" s="238"/>
      <c r="L250" s="284" t="s">
        <v>457</v>
      </c>
    </row>
    <row r="251" spans="1:12" ht="15.75">
      <c r="A251" s="244"/>
      <c r="B251" s="555" t="s">
        <v>36</v>
      </c>
      <c r="C251" s="555"/>
      <c r="D251" s="555"/>
      <c r="E251" s="555"/>
      <c r="F251" s="555"/>
      <c r="G251" s="555"/>
      <c r="H251" s="555"/>
      <c r="I251" s="555"/>
      <c r="J251" s="555"/>
      <c r="K251" s="238"/>
      <c r="L251" s="261"/>
    </row>
    <row r="252" spans="1:12" ht="117" customHeight="1">
      <c r="A252" s="244">
        <v>108</v>
      </c>
      <c r="B252" s="42" t="s">
        <v>458</v>
      </c>
      <c r="C252" s="49" t="s">
        <v>63</v>
      </c>
      <c r="D252" s="149" t="s">
        <v>33</v>
      </c>
      <c r="E252" s="49" t="s">
        <v>31</v>
      </c>
      <c r="F252" s="49" t="s">
        <v>456</v>
      </c>
      <c r="G252" s="545" t="s">
        <v>48</v>
      </c>
      <c r="H252" s="546"/>
      <c r="I252" s="547"/>
      <c r="J252" s="149" t="s">
        <v>33</v>
      </c>
      <c r="K252" s="149" t="s">
        <v>33</v>
      </c>
      <c r="L252" s="284" t="s">
        <v>459</v>
      </c>
    </row>
    <row r="253" spans="1:12" ht="189">
      <c r="A253" s="27">
        <v>109</v>
      </c>
      <c r="B253" s="42" t="s">
        <v>460</v>
      </c>
      <c r="C253" s="49" t="s">
        <v>63</v>
      </c>
      <c r="D253" s="149" t="s">
        <v>33</v>
      </c>
      <c r="E253" s="49" t="s">
        <v>31</v>
      </c>
      <c r="F253" s="49" t="s">
        <v>456</v>
      </c>
      <c r="G253" s="545" t="s">
        <v>48</v>
      </c>
      <c r="H253" s="546"/>
      <c r="I253" s="547"/>
      <c r="J253" s="149" t="s">
        <v>33</v>
      </c>
      <c r="K253" s="149" t="s">
        <v>33</v>
      </c>
      <c r="L253" s="284" t="s">
        <v>461</v>
      </c>
    </row>
    <row r="254" spans="1:12" ht="69" customHeight="1">
      <c r="A254" s="27">
        <v>110</v>
      </c>
      <c r="B254" s="42" t="s">
        <v>462</v>
      </c>
      <c r="C254" s="49" t="s">
        <v>63</v>
      </c>
      <c r="D254" s="149" t="s">
        <v>33</v>
      </c>
      <c r="E254" s="49" t="s">
        <v>31</v>
      </c>
      <c r="F254" s="49" t="s">
        <v>456</v>
      </c>
      <c r="G254" s="545" t="s">
        <v>48</v>
      </c>
      <c r="H254" s="546"/>
      <c r="I254" s="547"/>
      <c r="J254" s="149" t="s">
        <v>33</v>
      </c>
      <c r="K254" s="149" t="s">
        <v>33</v>
      </c>
      <c r="L254" s="284" t="s">
        <v>463</v>
      </c>
    </row>
    <row r="255" spans="1:12" ht="126">
      <c r="A255" s="27">
        <v>111</v>
      </c>
      <c r="B255" s="42" t="s">
        <v>464</v>
      </c>
      <c r="C255" s="49" t="s">
        <v>63</v>
      </c>
      <c r="D255" s="149" t="s">
        <v>33</v>
      </c>
      <c r="E255" s="49" t="s">
        <v>31</v>
      </c>
      <c r="F255" s="49" t="s">
        <v>456</v>
      </c>
      <c r="G255" s="545" t="s">
        <v>48</v>
      </c>
      <c r="H255" s="546"/>
      <c r="I255" s="547"/>
      <c r="J255" s="149" t="s">
        <v>33</v>
      </c>
      <c r="K255" s="149" t="s">
        <v>33</v>
      </c>
      <c r="L255" s="284" t="s">
        <v>465</v>
      </c>
    </row>
    <row r="256" spans="1:12" ht="78.75">
      <c r="A256" s="27">
        <v>112</v>
      </c>
      <c r="B256" s="42" t="s">
        <v>466</v>
      </c>
      <c r="C256" s="49" t="s">
        <v>63</v>
      </c>
      <c r="D256" s="149" t="s">
        <v>33</v>
      </c>
      <c r="E256" s="49" t="s">
        <v>31</v>
      </c>
      <c r="F256" s="49" t="s">
        <v>456</v>
      </c>
      <c r="G256" s="545" t="s">
        <v>48</v>
      </c>
      <c r="H256" s="546"/>
      <c r="I256" s="547"/>
      <c r="J256" s="149" t="s">
        <v>33</v>
      </c>
      <c r="K256" s="149" t="s">
        <v>33</v>
      </c>
      <c r="L256" s="284" t="s">
        <v>467</v>
      </c>
    </row>
    <row r="257" spans="1:12" ht="90">
      <c r="A257" s="27">
        <v>113</v>
      </c>
      <c r="B257" s="206" t="s">
        <v>468</v>
      </c>
      <c r="C257" s="49" t="s">
        <v>63</v>
      </c>
      <c r="D257" s="149" t="s">
        <v>33</v>
      </c>
      <c r="E257" s="49" t="s">
        <v>31</v>
      </c>
      <c r="F257" s="49" t="s">
        <v>456</v>
      </c>
      <c r="G257" s="545" t="s">
        <v>48</v>
      </c>
      <c r="H257" s="546"/>
      <c r="I257" s="547"/>
      <c r="J257" s="149" t="s">
        <v>33</v>
      </c>
      <c r="K257" s="149" t="s">
        <v>33</v>
      </c>
      <c r="L257" s="250" t="s">
        <v>469</v>
      </c>
    </row>
    <row r="258" spans="1:12" ht="15.75">
      <c r="A258" s="244"/>
      <c r="B258" s="551" t="s">
        <v>470</v>
      </c>
      <c r="C258" s="551"/>
      <c r="D258" s="551"/>
      <c r="E258" s="551"/>
      <c r="F258" s="551"/>
      <c r="G258" s="551"/>
      <c r="H258" s="551"/>
      <c r="I258" s="551"/>
      <c r="J258" s="551"/>
      <c r="K258" s="238"/>
      <c r="L258" s="238"/>
    </row>
    <row r="259" spans="1:12" ht="15.75">
      <c r="A259" s="244"/>
      <c r="B259" s="556" t="s">
        <v>26</v>
      </c>
      <c r="C259" s="556"/>
      <c r="D259" s="556"/>
      <c r="E259" s="556"/>
      <c r="F259" s="556"/>
      <c r="G259" s="556"/>
      <c r="H259" s="556"/>
      <c r="I259" s="556"/>
      <c r="J259" s="556"/>
      <c r="K259" s="238"/>
      <c r="L259" s="238"/>
    </row>
    <row r="260" spans="1:12" ht="78.75">
      <c r="A260" s="290">
        <v>43116</v>
      </c>
      <c r="B260" s="111" t="s">
        <v>471</v>
      </c>
      <c r="C260" s="9" t="s">
        <v>29</v>
      </c>
      <c r="D260" s="241" t="s">
        <v>340</v>
      </c>
      <c r="E260" s="9" t="s">
        <v>31</v>
      </c>
      <c r="F260" s="9" t="s">
        <v>456</v>
      </c>
      <c r="G260" s="9">
        <v>13</v>
      </c>
      <c r="H260" s="20">
        <v>12.5</v>
      </c>
      <c r="I260" s="20">
        <v>8.9</v>
      </c>
      <c r="J260" s="149" t="s">
        <v>33</v>
      </c>
      <c r="K260" s="238"/>
      <c r="L260" s="284" t="s">
        <v>472</v>
      </c>
    </row>
    <row r="261" spans="1:12" ht="15.75">
      <c r="A261" s="244"/>
      <c r="B261" s="555" t="s">
        <v>36</v>
      </c>
      <c r="C261" s="555"/>
      <c r="D261" s="555"/>
      <c r="E261" s="555"/>
      <c r="F261" s="555"/>
      <c r="G261" s="555"/>
      <c r="H261" s="555"/>
      <c r="I261" s="555"/>
      <c r="J261" s="555"/>
      <c r="K261" s="238"/>
      <c r="L261" s="238"/>
    </row>
    <row r="262" spans="1:12" ht="236.25">
      <c r="A262" s="244">
        <v>114</v>
      </c>
      <c r="B262" s="44" t="s">
        <v>473</v>
      </c>
      <c r="C262" s="49" t="s">
        <v>63</v>
      </c>
      <c r="D262" s="149" t="s">
        <v>33</v>
      </c>
      <c r="E262" s="49" t="s">
        <v>31</v>
      </c>
      <c r="F262" s="49" t="s">
        <v>456</v>
      </c>
      <c r="G262" s="528" t="s">
        <v>48</v>
      </c>
      <c r="H262" s="529"/>
      <c r="I262" s="530"/>
      <c r="J262" s="149" t="s">
        <v>33</v>
      </c>
      <c r="K262" s="149" t="s">
        <v>33</v>
      </c>
      <c r="L262" s="257" t="s">
        <v>474</v>
      </c>
    </row>
    <row r="263" spans="1:12" ht="110.25">
      <c r="A263" s="244">
        <v>115</v>
      </c>
      <c r="B263" s="44" t="s">
        <v>475</v>
      </c>
      <c r="C263" s="49" t="s">
        <v>63</v>
      </c>
      <c r="D263" s="149" t="s">
        <v>33</v>
      </c>
      <c r="E263" s="49" t="s">
        <v>31</v>
      </c>
      <c r="F263" s="49" t="s">
        <v>456</v>
      </c>
      <c r="G263" s="528" t="s">
        <v>48</v>
      </c>
      <c r="H263" s="529"/>
      <c r="I263" s="530"/>
      <c r="J263" s="149" t="s">
        <v>33</v>
      </c>
      <c r="K263" s="149" t="s">
        <v>33</v>
      </c>
      <c r="L263" s="257" t="s">
        <v>476</v>
      </c>
    </row>
    <row r="264" spans="1:12" ht="110.25">
      <c r="A264" s="244">
        <v>116</v>
      </c>
      <c r="B264" s="3" t="s">
        <v>477</v>
      </c>
      <c r="C264" s="49" t="s">
        <v>63</v>
      </c>
      <c r="D264" s="149" t="s">
        <v>33</v>
      </c>
      <c r="E264" s="49" t="s">
        <v>31</v>
      </c>
      <c r="F264" s="49" t="s">
        <v>456</v>
      </c>
      <c r="G264" s="528" t="s">
        <v>48</v>
      </c>
      <c r="H264" s="529"/>
      <c r="I264" s="530"/>
      <c r="J264" s="149" t="s">
        <v>33</v>
      </c>
      <c r="K264" s="149" t="s">
        <v>33</v>
      </c>
      <c r="L264" s="247" t="s">
        <v>478</v>
      </c>
    </row>
    <row r="265" spans="1:12" ht="189">
      <c r="A265" s="244">
        <v>117</v>
      </c>
      <c r="B265" s="3" t="s">
        <v>479</v>
      </c>
      <c r="C265" s="49" t="s">
        <v>63</v>
      </c>
      <c r="D265" s="149" t="s">
        <v>33</v>
      </c>
      <c r="E265" s="49" t="s">
        <v>31</v>
      </c>
      <c r="F265" s="49" t="s">
        <v>456</v>
      </c>
      <c r="G265" s="528" t="s">
        <v>48</v>
      </c>
      <c r="H265" s="529"/>
      <c r="I265" s="530"/>
      <c r="J265" s="149" t="s">
        <v>33</v>
      </c>
      <c r="K265" s="149" t="s">
        <v>33</v>
      </c>
      <c r="L265" s="284" t="s">
        <v>480</v>
      </c>
    </row>
    <row r="266" spans="1:12" ht="212.25" customHeight="1">
      <c r="A266" s="244">
        <v>118</v>
      </c>
      <c r="B266" s="44" t="s">
        <v>481</v>
      </c>
      <c r="C266" s="49" t="s">
        <v>63</v>
      </c>
      <c r="D266" s="149" t="s">
        <v>33</v>
      </c>
      <c r="E266" s="49" t="s">
        <v>31</v>
      </c>
      <c r="F266" s="49" t="s">
        <v>456</v>
      </c>
      <c r="G266" s="528" t="s">
        <v>48</v>
      </c>
      <c r="H266" s="529"/>
      <c r="I266" s="530"/>
      <c r="J266" s="149" t="s">
        <v>33</v>
      </c>
      <c r="K266" s="149" t="s">
        <v>33</v>
      </c>
      <c r="L266" s="284" t="s">
        <v>482</v>
      </c>
    </row>
    <row r="267" spans="1:12" ht="94.5">
      <c r="A267" s="27">
        <v>119</v>
      </c>
      <c r="B267" s="44" t="s">
        <v>483</v>
      </c>
      <c r="C267" s="49" t="s">
        <v>63</v>
      </c>
      <c r="D267" s="149" t="s">
        <v>33</v>
      </c>
      <c r="E267" s="49" t="s">
        <v>31</v>
      </c>
      <c r="F267" s="49" t="s">
        <v>456</v>
      </c>
      <c r="G267" s="528" t="s">
        <v>48</v>
      </c>
      <c r="H267" s="529"/>
      <c r="I267" s="530"/>
      <c r="J267" s="149" t="s">
        <v>33</v>
      </c>
      <c r="K267" s="149" t="s">
        <v>33</v>
      </c>
      <c r="L267" s="284" t="s">
        <v>484</v>
      </c>
    </row>
    <row r="268" spans="1:12" ht="78.75">
      <c r="A268" s="27">
        <v>120</v>
      </c>
      <c r="B268" s="42" t="s">
        <v>485</v>
      </c>
      <c r="C268" s="49" t="s">
        <v>63</v>
      </c>
      <c r="D268" s="149" t="s">
        <v>33</v>
      </c>
      <c r="E268" s="49" t="s">
        <v>31</v>
      </c>
      <c r="F268" s="49" t="s">
        <v>456</v>
      </c>
      <c r="G268" s="528" t="s">
        <v>48</v>
      </c>
      <c r="H268" s="529"/>
      <c r="I268" s="530"/>
      <c r="J268" s="149" t="s">
        <v>33</v>
      </c>
      <c r="K268" s="149" t="s">
        <v>33</v>
      </c>
      <c r="L268" s="284" t="s">
        <v>486</v>
      </c>
    </row>
    <row r="269" spans="1:12" ht="94.5">
      <c r="A269" s="27">
        <v>121</v>
      </c>
      <c r="B269" s="42" t="s">
        <v>487</v>
      </c>
      <c r="C269" s="49" t="s">
        <v>63</v>
      </c>
      <c r="D269" s="149" t="s">
        <v>33</v>
      </c>
      <c r="E269" s="49" t="s">
        <v>31</v>
      </c>
      <c r="F269" s="49" t="s">
        <v>456</v>
      </c>
      <c r="G269" s="528" t="s">
        <v>48</v>
      </c>
      <c r="H269" s="529"/>
      <c r="I269" s="530"/>
      <c r="J269" s="149" t="s">
        <v>33</v>
      </c>
      <c r="K269" s="149" t="s">
        <v>33</v>
      </c>
      <c r="L269" s="284" t="s">
        <v>488</v>
      </c>
    </row>
    <row r="270" spans="1:12" ht="189">
      <c r="A270" s="27">
        <v>122</v>
      </c>
      <c r="B270" s="44" t="s">
        <v>489</v>
      </c>
      <c r="C270" s="49" t="s">
        <v>63</v>
      </c>
      <c r="D270" s="149" t="s">
        <v>33</v>
      </c>
      <c r="E270" s="49" t="s">
        <v>31</v>
      </c>
      <c r="F270" s="49" t="s">
        <v>456</v>
      </c>
      <c r="G270" s="528" t="s">
        <v>48</v>
      </c>
      <c r="H270" s="529"/>
      <c r="I270" s="530"/>
      <c r="J270" s="149" t="s">
        <v>33</v>
      </c>
      <c r="K270" s="149" t="s">
        <v>33</v>
      </c>
      <c r="L270" s="284" t="s">
        <v>490</v>
      </c>
    </row>
    <row r="271" spans="1:12" ht="94.5">
      <c r="A271" s="27">
        <v>123</v>
      </c>
      <c r="B271" s="111" t="s">
        <v>491</v>
      </c>
      <c r="C271" s="49" t="s">
        <v>63</v>
      </c>
      <c r="D271" s="149" t="s">
        <v>33</v>
      </c>
      <c r="E271" s="49" t="s">
        <v>31</v>
      </c>
      <c r="F271" s="49" t="s">
        <v>456</v>
      </c>
      <c r="G271" s="528" t="s">
        <v>48</v>
      </c>
      <c r="H271" s="529"/>
      <c r="I271" s="530"/>
      <c r="J271" s="149" t="s">
        <v>33</v>
      </c>
      <c r="K271" s="149" t="s">
        <v>33</v>
      </c>
      <c r="L271" s="284" t="s">
        <v>492</v>
      </c>
    </row>
    <row r="272" spans="1:12" ht="15.75">
      <c r="A272" s="82"/>
      <c r="B272" s="551" t="s">
        <v>493</v>
      </c>
      <c r="C272" s="551"/>
      <c r="D272" s="551"/>
      <c r="E272" s="551"/>
      <c r="F272" s="551"/>
      <c r="G272" s="551"/>
      <c r="H272" s="551"/>
      <c r="I272" s="551"/>
      <c r="J272" s="551"/>
      <c r="K272" s="238"/>
      <c r="L272" s="238"/>
    </row>
    <row r="273" spans="1:12" ht="15.75">
      <c r="A273" s="82"/>
      <c r="B273" s="543" t="s">
        <v>26</v>
      </c>
      <c r="C273" s="543"/>
      <c r="D273" s="543"/>
      <c r="E273" s="543"/>
      <c r="F273" s="543"/>
      <c r="G273" s="543"/>
      <c r="H273" s="543"/>
      <c r="I273" s="543"/>
      <c r="J273" s="543"/>
      <c r="K273" s="238"/>
      <c r="L273" s="238"/>
    </row>
    <row r="274" spans="1:12" ht="132.75" customHeight="1">
      <c r="A274" s="240">
        <v>42752</v>
      </c>
      <c r="B274" s="42" t="s">
        <v>494</v>
      </c>
      <c r="C274" s="9" t="s">
        <v>29</v>
      </c>
      <c r="D274" s="241" t="s">
        <v>340</v>
      </c>
      <c r="E274" s="9" t="s">
        <v>31</v>
      </c>
      <c r="F274" s="9" t="s">
        <v>456</v>
      </c>
      <c r="G274" s="9">
        <v>68.5</v>
      </c>
      <c r="H274" s="20">
        <v>68.3</v>
      </c>
      <c r="I274" s="20">
        <v>76.4</v>
      </c>
      <c r="J274" s="149" t="s">
        <v>33</v>
      </c>
      <c r="K274" s="286"/>
      <c r="L274" s="284" t="s">
        <v>495</v>
      </c>
    </row>
    <row r="275" spans="1:12" ht="117.75" customHeight="1">
      <c r="A275" s="240">
        <v>42783</v>
      </c>
      <c r="B275" s="42" t="s">
        <v>496</v>
      </c>
      <c r="C275" s="9" t="s">
        <v>29</v>
      </c>
      <c r="D275" s="241" t="s">
        <v>340</v>
      </c>
      <c r="E275" s="9" t="s">
        <v>31</v>
      </c>
      <c r="F275" s="9" t="s">
        <v>456</v>
      </c>
      <c r="G275" s="9">
        <v>0.15</v>
      </c>
      <c r="H275" s="9">
        <v>0.17</v>
      </c>
      <c r="I275" s="9">
        <v>0.18</v>
      </c>
      <c r="J275" s="149" t="s">
        <v>33</v>
      </c>
      <c r="K275" s="267"/>
      <c r="L275" s="257" t="s">
        <v>497</v>
      </c>
    </row>
    <row r="276" spans="1:12" ht="15.75">
      <c r="A276" s="82"/>
      <c r="B276" s="555" t="s">
        <v>36</v>
      </c>
      <c r="C276" s="555"/>
      <c r="D276" s="555"/>
      <c r="E276" s="555"/>
      <c r="F276" s="555"/>
      <c r="G276" s="555"/>
      <c r="H276" s="555"/>
      <c r="I276" s="555"/>
      <c r="J276" s="555"/>
      <c r="K276" s="238"/>
      <c r="L276" s="238"/>
    </row>
    <row r="277" spans="1:12" ht="69.75" customHeight="1">
      <c r="A277" s="287">
        <v>124</v>
      </c>
      <c r="B277" s="284" t="s">
        <v>498</v>
      </c>
      <c r="C277" s="288" t="s">
        <v>63</v>
      </c>
      <c r="D277" s="149" t="s">
        <v>33</v>
      </c>
      <c r="E277" s="288" t="s">
        <v>31</v>
      </c>
      <c r="F277" s="288" t="s">
        <v>456</v>
      </c>
      <c r="G277" s="545" t="s">
        <v>48</v>
      </c>
      <c r="H277" s="546"/>
      <c r="I277" s="547"/>
      <c r="J277" s="149" t="s">
        <v>33</v>
      </c>
      <c r="K277" s="149" t="s">
        <v>33</v>
      </c>
      <c r="L277" s="284" t="s">
        <v>499</v>
      </c>
    </row>
    <row r="278" spans="1:12" ht="157.5">
      <c r="A278" s="287">
        <v>125</v>
      </c>
      <c r="B278" s="289" t="s">
        <v>500</v>
      </c>
      <c r="C278" s="288" t="s">
        <v>63</v>
      </c>
      <c r="D278" s="149" t="s">
        <v>33</v>
      </c>
      <c r="E278" s="288" t="s">
        <v>31</v>
      </c>
      <c r="F278" s="288" t="s">
        <v>456</v>
      </c>
      <c r="G278" s="545" t="s">
        <v>48</v>
      </c>
      <c r="H278" s="546"/>
      <c r="I278" s="547"/>
      <c r="J278" s="149" t="s">
        <v>33</v>
      </c>
      <c r="K278" s="149" t="s">
        <v>33</v>
      </c>
      <c r="L278" s="284" t="s">
        <v>501</v>
      </c>
    </row>
    <row r="279" spans="1:12" ht="94.5">
      <c r="A279" s="287">
        <v>126</v>
      </c>
      <c r="B279" s="44" t="s">
        <v>502</v>
      </c>
      <c r="C279" s="49" t="s">
        <v>63</v>
      </c>
      <c r="D279" s="149" t="s">
        <v>33</v>
      </c>
      <c r="E279" s="49" t="s">
        <v>31</v>
      </c>
      <c r="F279" s="49" t="s">
        <v>456</v>
      </c>
      <c r="G279" s="528" t="s">
        <v>48</v>
      </c>
      <c r="H279" s="529"/>
      <c r="I279" s="530"/>
      <c r="J279" s="149" t="s">
        <v>33</v>
      </c>
      <c r="K279" s="149" t="s">
        <v>33</v>
      </c>
      <c r="L279" s="284" t="s">
        <v>503</v>
      </c>
    </row>
    <row r="280" spans="1:12" ht="94.5">
      <c r="A280" s="287">
        <v>127</v>
      </c>
      <c r="B280" s="44" t="s">
        <v>504</v>
      </c>
      <c r="C280" s="49" t="s">
        <v>63</v>
      </c>
      <c r="D280" s="149" t="s">
        <v>33</v>
      </c>
      <c r="E280" s="49" t="s">
        <v>31</v>
      </c>
      <c r="F280" s="49" t="s">
        <v>456</v>
      </c>
      <c r="G280" s="528" t="s">
        <v>48</v>
      </c>
      <c r="H280" s="529"/>
      <c r="I280" s="530"/>
      <c r="J280" s="149" t="s">
        <v>33</v>
      </c>
      <c r="K280" s="149" t="s">
        <v>33</v>
      </c>
      <c r="L280" s="284" t="s">
        <v>505</v>
      </c>
    </row>
    <row r="281" spans="1:12" ht="94.5">
      <c r="A281" s="287">
        <v>128</v>
      </c>
      <c r="B281" s="44" t="s">
        <v>506</v>
      </c>
      <c r="C281" s="49" t="s">
        <v>63</v>
      </c>
      <c r="D281" s="149" t="s">
        <v>33</v>
      </c>
      <c r="E281" s="49" t="s">
        <v>31</v>
      </c>
      <c r="F281" s="49" t="s">
        <v>456</v>
      </c>
      <c r="G281" s="528" t="s">
        <v>48</v>
      </c>
      <c r="H281" s="529"/>
      <c r="I281" s="530"/>
      <c r="J281" s="149" t="s">
        <v>33</v>
      </c>
      <c r="K281" s="149" t="s">
        <v>33</v>
      </c>
      <c r="L281" s="284" t="s">
        <v>507</v>
      </c>
    </row>
    <row r="282" spans="1:12" ht="157.5">
      <c r="A282" s="287">
        <v>129</v>
      </c>
      <c r="B282" s="44" t="s">
        <v>508</v>
      </c>
      <c r="C282" s="49" t="s">
        <v>63</v>
      </c>
      <c r="D282" s="149" t="s">
        <v>33</v>
      </c>
      <c r="E282" s="49" t="s">
        <v>31</v>
      </c>
      <c r="F282" s="49" t="s">
        <v>456</v>
      </c>
      <c r="G282" s="528" t="s">
        <v>48</v>
      </c>
      <c r="H282" s="529"/>
      <c r="I282" s="530"/>
      <c r="J282" s="149" t="s">
        <v>33</v>
      </c>
      <c r="K282" s="149" t="s">
        <v>33</v>
      </c>
      <c r="L282" s="284" t="s">
        <v>509</v>
      </c>
    </row>
    <row r="283" spans="1:12" ht="168.75" customHeight="1">
      <c r="A283" s="26">
        <v>130</v>
      </c>
      <c r="B283" s="44" t="s">
        <v>510</v>
      </c>
      <c r="C283" s="49" t="s">
        <v>63</v>
      </c>
      <c r="D283" s="149" t="s">
        <v>33</v>
      </c>
      <c r="E283" s="49" t="s">
        <v>31</v>
      </c>
      <c r="F283" s="49" t="s">
        <v>456</v>
      </c>
      <c r="G283" s="528" t="s">
        <v>48</v>
      </c>
      <c r="H283" s="529"/>
      <c r="I283" s="530"/>
      <c r="J283" s="149" t="s">
        <v>33</v>
      </c>
      <c r="K283" s="149" t="s">
        <v>33</v>
      </c>
      <c r="L283" s="284" t="s">
        <v>511</v>
      </c>
    </row>
    <row r="284" spans="1:12" ht="173.25">
      <c r="A284" s="26">
        <v>131</v>
      </c>
      <c r="B284" s="44" t="s">
        <v>512</v>
      </c>
      <c r="C284" s="49" t="s">
        <v>63</v>
      </c>
      <c r="D284" s="149" t="s">
        <v>33</v>
      </c>
      <c r="E284" s="49" t="s">
        <v>31</v>
      </c>
      <c r="F284" s="49" t="s">
        <v>456</v>
      </c>
      <c r="G284" s="528" t="s">
        <v>48</v>
      </c>
      <c r="H284" s="529"/>
      <c r="I284" s="530"/>
      <c r="J284" s="149" t="s">
        <v>33</v>
      </c>
      <c r="K284" s="149" t="s">
        <v>33</v>
      </c>
      <c r="L284" s="284" t="s">
        <v>513</v>
      </c>
    </row>
    <row r="285" spans="1:12" ht="92.25" customHeight="1">
      <c r="A285" s="26">
        <v>132</v>
      </c>
      <c r="B285" s="44" t="s">
        <v>514</v>
      </c>
      <c r="C285" s="49" t="s">
        <v>63</v>
      </c>
      <c r="D285" s="149" t="s">
        <v>33</v>
      </c>
      <c r="E285" s="49" t="s">
        <v>31</v>
      </c>
      <c r="F285" s="49" t="s">
        <v>456</v>
      </c>
      <c r="G285" s="528" t="s">
        <v>48</v>
      </c>
      <c r="H285" s="529"/>
      <c r="I285" s="530"/>
      <c r="J285" s="149" t="s">
        <v>33</v>
      </c>
      <c r="K285" s="149" t="s">
        <v>33</v>
      </c>
      <c r="L285" s="284" t="s">
        <v>515</v>
      </c>
    </row>
    <row r="286" spans="1:12" ht="57.75" customHeight="1">
      <c r="A286" s="26">
        <v>133</v>
      </c>
      <c r="B286" s="44" t="s">
        <v>516</v>
      </c>
      <c r="C286" s="49" t="s">
        <v>63</v>
      </c>
      <c r="D286" s="149" t="s">
        <v>33</v>
      </c>
      <c r="E286" s="49" t="s">
        <v>31</v>
      </c>
      <c r="F286" s="49" t="s">
        <v>456</v>
      </c>
      <c r="G286" s="528" t="s">
        <v>48</v>
      </c>
      <c r="H286" s="529"/>
      <c r="I286" s="530"/>
      <c r="J286" s="149" t="s">
        <v>33</v>
      </c>
      <c r="K286" s="149" t="s">
        <v>33</v>
      </c>
      <c r="L286" s="284" t="s">
        <v>517</v>
      </c>
    </row>
    <row r="287" spans="1:12" ht="94.5">
      <c r="A287" s="26">
        <v>134</v>
      </c>
      <c r="B287" s="44" t="s">
        <v>518</v>
      </c>
      <c r="C287" s="49" t="s">
        <v>63</v>
      </c>
      <c r="D287" s="149" t="s">
        <v>33</v>
      </c>
      <c r="E287" s="49" t="s">
        <v>31</v>
      </c>
      <c r="F287" s="49" t="s">
        <v>456</v>
      </c>
      <c r="G287" s="528" t="s">
        <v>48</v>
      </c>
      <c r="H287" s="529"/>
      <c r="I287" s="530"/>
      <c r="J287" s="149" t="s">
        <v>33</v>
      </c>
      <c r="K287" s="149" t="s">
        <v>33</v>
      </c>
      <c r="L287" s="284" t="s">
        <v>519</v>
      </c>
    </row>
    <row r="288" spans="1:12" ht="15.75">
      <c r="A288" s="290"/>
      <c r="B288" s="554" t="s">
        <v>520</v>
      </c>
      <c r="C288" s="554"/>
      <c r="D288" s="554"/>
      <c r="E288" s="554"/>
      <c r="F288" s="554"/>
      <c r="G288" s="554"/>
      <c r="H288" s="554"/>
      <c r="I288" s="554"/>
      <c r="J288" s="554"/>
      <c r="K288" s="238"/>
      <c r="L288" s="239"/>
    </row>
    <row r="289" spans="1:12" ht="15.75">
      <c r="A289" s="290"/>
      <c r="B289" s="539" t="s">
        <v>521</v>
      </c>
      <c r="C289" s="539"/>
      <c r="D289" s="539"/>
      <c r="E289" s="539"/>
      <c r="F289" s="539"/>
      <c r="G289" s="539"/>
      <c r="H289" s="539"/>
      <c r="I289" s="539"/>
      <c r="J289" s="539"/>
      <c r="K289" s="238"/>
      <c r="L289" s="239"/>
    </row>
    <row r="290" spans="1:12" ht="15.75">
      <c r="A290" s="26"/>
      <c r="B290" s="543" t="s">
        <v>26</v>
      </c>
      <c r="C290" s="543"/>
      <c r="D290" s="543"/>
      <c r="E290" s="543"/>
      <c r="F290" s="543"/>
      <c r="G290" s="543"/>
      <c r="H290" s="543"/>
      <c r="I290" s="543"/>
      <c r="J290" s="543"/>
      <c r="K290" s="238"/>
      <c r="L290" s="239"/>
    </row>
    <row r="291" spans="1:12" ht="47.25">
      <c r="A291" s="291">
        <v>42753</v>
      </c>
      <c r="B291" s="177" t="s">
        <v>522</v>
      </c>
      <c r="C291" s="177" t="s">
        <v>29</v>
      </c>
      <c r="D291" s="26" t="s">
        <v>523</v>
      </c>
      <c r="E291" s="111" t="s">
        <v>31</v>
      </c>
      <c r="F291" s="111" t="s">
        <v>524</v>
      </c>
      <c r="G291" s="9">
        <v>0.4</v>
      </c>
      <c r="H291" s="9">
        <v>4.9</v>
      </c>
      <c r="I291" s="9">
        <v>4.9</v>
      </c>
      <c r="J291" s="149" t="s">
        <v>33</v>
      </c>
      <c r="K291" s="149" t="s">
        <v>33</v>
      </c>
      <c r="L291" s="338" t="s">
        <v>525</v>
      </c>
    </row>
    <row r="292" spans="1:12" ht="47.25">
      <c r="A292" s="240">
        <v>42784</v>
      </c>
      <c r="B292" s="111" t="s">
        <v>526</v>
      </c>
      <c r="C292" s="9" t="s">
        <v>527</v>
      </c>
      <c r="D292" s="241" t="s">
        <v>340</v>
      </c>
      <c r="E292" s="9" t="s">
        <v>31</v>
      </c>
      <c r="F292" s="9" t="s">
        <v>524</v>
      </c>
      <c r="G292" s="9">
        <v>500</v>
      </c>
      <c r="H292" s="9">
        <v>500</v>
      </c>
      <c r="I292" s="9">
        <v>774</v>
      </c>
      <c r="J292" s="149" t="s">
        <v>33</v>
      </c>
      <c r="K292" s="149" t="s">
        <v>33</v>
      </c>
      <c r="L292" s="452" t="s">
        <v>528</v>
      </c>
    </row>
    <row r="293" spans="1:12" ht="47.25">
      <c r="A293" s="291">
        <v>42812</v>
      </c>
      <c r="B293" s="111" t="s">
        <v>529</v>
      </c>
      <c r="C293" s="9" t="s">
        <v>29</v>
      </c>
      <c r="D293" s="26" t="s">
        <v>523</v>
      </c>
      <c r="E293" s="9" t="s">
        <v>31</v>
      </c>
      <c r="F293" s="9" t="s">
        <v>524</v>
      </c>
      <c r="G293" s="9">
        <v>85</v>
      </c>
      <c r="H293" s="9">
        <v>84</v>
      </c>
      <c r="I293" s="9">
        <v>129.5</v>
      </c>
      <c r="J293" s="149" t="s">
        <v>33</v>
      </c>
      <c r="K293" s="149" t="s">
        <v>33</v>
      </c>
      <c r="L293" s="338" t="s">
        <v>530</v>
      </c>
    </row>
    <row r="294" spans="1:12" ht="63">
      <c r="A294" s="291">
        <v>42843</v>
      </c>
      <c r="B294" s="111" t="s">
        <v>531</v>
      </c>
      <c r="C294" s="9" t="s">
        <v>527</v>
      </c>
      <c r="D294" s="241" t="s">
        <v>340</v>
      </c>
      <c r="E294" s="9" t="s">
        <v>31</v>
      </c>
      <c r="F294" s="9" t="s">
        <v>524</v>
      </c>
      <c r="G294" s="9">
        <v>17</v>
      </c>
      <c r="H294" s="9">
        <v>17</v>
      </c>
      <c r="I294" s="9">
        <v>21</v>
      </c>
      <c r="J294" s="149" t="s">
        <v>33</v>
      </c>
      <c r="K294" s="149" t="s">
        <v>33</v>
      </c>
      <c r="L294" s="453" t="s">
        <v>532</v>
      </c>
    </row>
    <row r="295" spans="1:12" ht="15.75">
      <c r="A295" s="207"/>
      <c r="B295" s="555" t="s">
        <v>36</v>
      </c>
      <c r="C295" s="555"/>
      <c r="D295" s="555"/>
      <c r="E295" s="555"/>
      <c r="F295" s="555"/>
      <c r="G295" s="555"/>
      <c r="H295" s="555"/>
      <c r="I295" s="555"/>
      <c r="J295" s="555"/>
      <c r="K295" s="238"/>
      <c r="L295" s="261"/>
    </row>
    <row r="296" spans="1:12" ht="47.25">
      <c r="A296" s="26">
        <v>135</v>
      </c>
      <c r="B296" s="292" t="s">
        <v>533</v>
      </c>
      <c r="C296" s="27" t="s">
        <v>63</v>
      </c>
      <c r="D296" s="149" t="s">
        <v>33</v>
      </c>
      <c r="E296" s="27" t="s">
        <v>31</v>
      </c>
      <c r="F296" s="27" t="s">
        <v>534</v>
      </c>
      <c r="G296" s="557" t="s">
        <v>535</v>
      </c>
      <c r="H296" s="558"/>
      <c r="I296" s="559"/>
      <c r="J296" s="149" t="s">
        <v>33</v>
      </c>
      <c r="K296" s="149" t="s">
        <v>33</v>
      </c>
      <c r="L296" s="452" t="s">
        <v>536</v>
      </c>
    </row>
    <row r="297" spans="1:12" ht="47.25">
      <c r="A297" s="26">
        <v>136</v>
      </c>
      <c r="B297" s="292" t="s">
        <v>537</v>
      </c>
      <c r="C297" s="27" t="s">
        <v>63</v>
      </c>
      <c r="D297" s="149" t="s">
        <v>33</v>
      </c>
      <c r="E297" s="27" t="s">
        <v>31</v>
      </c>
      <c r="F297" s="27" t="s">
        <v>207</v>
      </c>
      <c r="G297" s="557" t="s">
        <v>48</v>
      </c>
      <c r="H297" s="558"/>
      <c r="I297" s="559"/>
      <c r="J297" s="149" t="s">
        <v>33</v>
      </c>
      <c r="K297" s="149" t="s">
        <v>33</v>
      </c>
      <c r="L297" s="257" t="s">
        <v>538</v>
      </c>
    </row>
    <row r="298" spans="1:12" ht="15.75">
      <c r="A298" s="560">
        <v>137</v>
      </c>
      <c r="B298" s="44" t="s">
        <v>539</v>
      </c>
      <c r="C298" s="293"/>
      <c r="D298" s="149" t="s">
        <v>33</v>
      </c>
      <c r="E298" s="561" t="s">
        <v>31</v>
      </c>
      <c r="F298" s="561" t="s">
        <v>207</v>
      </c>
      <c r="G298" s="27"/>
      <c r="H298" s="294"/>
      <c r="I298" s="294"/>
      <c r="J298" s="295"/>
      <c r="K298" s="296"/>
      <c r="L298" s="279"/>
    </row>
    <row r="299" spans="1:12" ht="90" customHeight="1">
      <c r="A299" s="560"/>
      <c r="B299" s="44" t="s">
        <v>540</v>
      </c>
      <c r="C299" s="297" t="s">
        <v>40</v>
      </c>
      <c r="D299" s="149" t="s">
        <v>33</v>
      </c>
      <c r="E299" s="561"/>
      <c r="F299" s="561"/>
      <c r="G299" s="82">
        <v>7222</v>
      </c>
      <c r="H299" s="12">
        <v>7285</v>
      </c>
      <c r="I299" s="12">
        <v>7272.6</v>
      </c>
      <c r="J299" s="295" t="s">
        <v>70</v>
      </c>
      <c r="K299" s="562" t="s">
        <v>541</v>
      </c>
      <c r="L299" s="454" t="s">
        <v>542</v>
      </c>
    </row>
    <row r="300" spans="1:12" ht="58.5" customHeight="1">
      <c r="A300" s="560"/>
      <c r="B300" s="563" t="s">
        <v>543</v>
      </c>
      <c r="C300" s="297" t="s">
        <v>40</v>
      </c>
      <c r="D300" s="149" t="s">
        <v>33</v>
      </c>
      <c r="E300" s="561"/>
      <c r="F300" s="561"/>
      <c r="G300" s="82"/>
      <c r="H300" s="43">
        <v>1129.2</v>
      </c>
      <c r="I300" s="43">
        <v>1129.2</v>
      </c>
      <c r="J300" s="295" t="s">
        <v>72</v>
      </c>
      <c r="K300" s="562"/>
      <c r="L300" s="454" t="s">
        <v>544</v>
      </c>
    </row>
    <row r="301" spans="1:12" ht="63">
      <c r="A301" s="560"/>
      <c r="B301" s="563"/>
      <c r="C301" s="297" t="s">
        <v>40</v>
      </c>
      <c r="D301" s="149" t="s">
        <v>33</v>
      </c>
      <c r="E301" s="561"/>
      <c r="F301" s="561"/>
      <c r="G301" s="82">
        <v>2291</v>
      </c>
      <c r="H301" s="43">
        <v>5029.8</v>
      </c>
      <c r="I301" s="43">
        <v>5029.8</v>
      </c>
      <c r="J301" s="295" t="s">
        <v>70</v>
      </c>
      <c r="K301" s="562"/>
      <c r="L301" s="454" t="s">
        <v>545</v>
      </c>
    </row>
    <row r="302" spans="1:12" ht="57" customHeight="1">
      <c r="A302" s="26">
        <v>138</v>
      </c>
      <c r="B302" s="44" t="s">
        <v>546</v>
      </c>
      <c r="C302" s="297" t="s">
        <v>40</v>
      </c>
      <c r="D302" s="149" t="s">
        <v>33</v>
      </c>
      <c r="E302" s="297" t="s">
        <v>31</v>
      </c>
      <c r="F302" s="297" t="s">
        <v>207</v>
      </c>
      <c r="G302" s="82">
        <v>28214</v>
      </c>
      <c r="H302" s="43">
        <v>31223.8</v>
      </c>
      <c r="I302" s="43">
        <v>31223.8</v>
      </c>
      <c r="J302" s="295" t="s">
        <v>72</v>
      </c>
      <c r="K302" s="258">
        <v>451002</v>
      </c>
      <c r="L302" s="454" t="s">
        <v>547</v>
      </c>
    </row>
    <row r="303" spans="1:12" ht="132" customHeight="1">
      <c r="A303" s="26">
        <v>139</v>
      </c>
      <c r="B303" s="298" t="s">
        <v>548</v>
      </c>
      <c r="C303" s="299" t="s">
        <v>40</v>
      </c>
      <c r="D303" s="149" t="s">
        <v>33</v>
      </c>
      <c r="E303" s="299" t="s">
        <v>290</v>
      </c>
      <c r="F303" s="298" t="s">
        <v>207</v>
      </c>
      <c r="G303" s="82">
        <v>4460</v>
      </c>
      <c r="H303" s="12">
        <v>26158.5</v>
      </c>
      <c r="I303" s="12">
        <v>26107.3</v>
      </c>
      <c r="J303" s="295" t="s">
        <v>72</v>
      </c>
      <c r="K303" s="258"/>
      <c r="L303" s="300" t="s">
        <v>1153</v>
      </c>
    </row>
    <row r="304" spans="1:12" ht="48" customHeight="1">
      <c r="A304" s="26">
        <v>140</v>
      </c>
      <c r="B304" s="292" t="s">
        <v>549</v>
      </c>
      <c r="C304" s="297" t="s">
        <v>40</v>
      </c>
      <c r="D304" s="149" t="s">
        <v>33</v>
      </c>
      <c r="E304" s="297" t="s">
        <v>550</v>
      </c>
      <c r="F304" s="297" t="s">
        <v>207</v>
      </c>
      <c r="G304" s="27"/>
      <c r="H304" s="43">
        <v>2232.7</v>
      </c>
      <c r="I304" s="43">
        <v>2232.7</v>
      </c>
      <c r="J304" s="295" t="s">
        <v>72</v>
      </c>
      <c r="K304" s="264">
        <v>451002</v>
      </c>
      <c r="L304" s="111" t="s">
        <v>551</v>
      </c>
    </row>
    <row r="305" spans="1:12" ht="110.25">
      <c r="A305" s="26">
        <v>141</v>
      </c>
      <c r="B305" s="44" t="s">
        <v>552</v>
      </c>
      <c r="C305" s="297" t="s">
        <v>40</v>
      </c>
      <c r="D305" s="149" t="s">
        <v>33</v>
      </c>
      <c r="E305" s="297" t="s">
        <v>550</v>
      </c>
      <c r="F305" s="297" t="s">
        <v>207</v>
      </c>
      <c r="G305" s="27"/>
      <c r="H305" s="43">
        <v>2064.8</v>
      </c>
      <c r="I305" s="43">
        <v>2064.8</v>
      </c>
      <c r="J305" s="295" t="s">
        <v>70</v>
      </c>
      <c r="K305" s="264">
        <v>451002</v>
      </c>
      <c r="L305" s="42" t="s">
        <v>553</v>
      </c>
    </row>
    <row r="306" spans="1:12" ht="63">
      <c r="A306" s="26">
        <v>142</v>
      </c>
      <c r="B306" s="42" t="s">
        <v>554</v>
      </c>
      <c r="C306" s="297" t="s">
        <v>40</v>
      </c>
      <c r="D306" s="149" t="s">
        <v>33</v>
      </c>
      <c r="E306" s="297" t="s">
        <v>31</v>
      </c>
      <c r="F306" s="297" t="s">
        <v>207</v>
      </c>
      <c r="G306" s="82">
        <v>1489</v>
      </c>
      <c r="H306" s="43">
        <v>1997.7</v>
      </c>
      <c r="I306" s="43">
        <v>1997.7</v>
      </c>
      <c r="J306" s="295" t="s">
        <v>72</v>
      </c>
      <c r="K306" s="264">
        <v>451010</v>
      </c>
      <c r="L306" s="42" t="s">
        <v>555</v>
      </c>
    </row>
    <row r="307" spans="1:12" ht="47.25">
      <c r="A307" s="560">
        <v>143</v>
      </c>
      <c r="B307" s="477" t="s">
        <v>556</v>
      </c>
      <c r="C307" s="564" t="s">
        <v>40</v>
      </c>
      <c r="D307" s="149" t="s">
        <v>33</v>
      </c>
      <c r="E307" s="561" t="s">
        <v>31</v>
      </c>
      <c r="F307" s="564" t="s">
        <v>207</v>
      </c>
      <c r="G307" s="83">
        <v>3409</v>
      </c>
      <c r="H307" s="43">
        <v>6693.8</v>
      </c>
      <c r="I307" s="43">
        <v>6693.8</v>
      </c>
      <c r="J307" s="295" t="s">
        <v>72</v>
      </c>
      <c r="K307" s="259">
        <v>451017</v>
      </c>
      <c r="L307" s="42" t="s">
        <v>557</v>
      </c>
    </row>
    <row r="308" spans="1:12" ht="63">
      <c r="A308" s="560"/>
      <c r="B308" s="477"/>
      <c r="C308" s="564"/>
      <c r="D308" s="149" t="s">
        <v>33</v>
      </c>
      <c r="E308" s="561"/>
      <c r="F308" s="564"/>
      <c r="G308" s="27">
        <v>7420</v>
      </c>
      <c r="H308" s="43">
        <v>10528.4</v>
      </c>
      <c r="I308" s="43">
        <v>10528.4</v>
      </c>
      <c r="J308" s="295" t="s">
        <v>70</v>
      </c>
      <c r="K308" s="259">
        <v>451050</v>
      </c>
      <c r="L308" s="42" t="s">
        <v>558</v>
      </c>
    </row>
    <row r="309" spans="1:12" ht="157.5">
      <c r="A309" s="26">
        <v>144</v>
      </c>
      <c r="B309" s="42" t="s">
        <v>559</v>
      </c>
      <c r="C309" s="297" t="s">
        <v>40</v>
      </c>
      <c r="D309" s="149" t="s">
        <v>33</v>
      </c>
      <c r="E309" s="297" t="s">
        <v>31</v>
      </c>
      <c r="F309" s="297" t="s">
        <v>207</v>
      </c>
      <c r="G309" s="27">
        <v>1418</v>
      </c>
      <c r="H309" s="12">
        <v>1744.5</v>
      </c>
      <c r="I309" s="12">
        <v>1738.7</v>
      </c>
      <c r="J309" s="295" t="s">
        <v>72</v>
      </c>
      <c r="K309" s="259">
        <v>451017</v>
      </c>
      <c r="L309" s="148" t="s">
        <v>560</v>
      </c>
    </row>
    <row r="310" spans="1:12" ht="147.75" customHeight="1">
      <c r="A310" s="26">
        <v>145</v>
      </c>
      <c r="B310" s="157" t="s">
        <v>561</v>
      </c>
      <c r="C310" s="297" t="s">
        <v>40</v>
      </c>
      <c r="D310" s="149" t="s">
        <v>33</v>
      </c>
      <c r="E310" s="297" t="s">
        <v>31</v>
      </c>
      <c r="F310" s="297" t="s">
        <v>207</v>
      </c>
      <c r="G310" s="27">
        <v>12334</v>
      </c>
      <c r="H310" s="41">
        <v>17567.4</v>
      </c>
      <c r="I310" s="41">
        <v>17567.4</v>
      </c>
      <c r="J310" s="295" t="s">
        <v>72</v>
      </c>
      <c r="K310" s="259">
        <v>45105</v>
      </c>
      <c r="L310" s="111" t="s">
        <v>562</v>
      </c>
    </row>
    <row r="311" spans="1:12" ht="15.75">
      <c r="A311" s="26"/>
      <c r="B311" s="283"/>
      <c r="C311" s="233"/>
      <c r="D311" s="285"/>
      <c r="E311" s="285"/>
      <c r="F311" s="285"/>
      <c r="G311" s="285"/>
      <c r="H311" s="44"/>
      <c r="I311" s="44"/>
      <c r="J311" s="285"/>
      <c r="K311" s="238"/>
      <c r="L311" s="239"/>
    </row>
    <row r="312" spans="1:12" ht="15.75">
      <c r="A312" s="26"/>
      <c r="B312" s="539" t="s">
        <v>563</v>
      </c>
      <c r="C312" s="539"/>
      <c r="D312" s="539"/>
      <c r="E312" s="539"/>
      <c r="F312" s="539"/>
      <c r="G312" s="539"/>
      <c r="H312" s="539"/>
      <c r="I312" s="539"/>
      <c r="J312" s="539"/>
      <c r="K312" s="238"/>
      <c r="L312" s="239"/>
    </row>
    <row r="313" spans="1:12" ht="15.75">
      <c r="A313" s="26"/>
      <c r="B313" s="543" t="s">
        <v>26</v>
      </c>
      <c r="C313" s="543"/>
      <c r="D313" s="543"/>
      <c r="E313" s="543"/>
      <c r="F313" s="543"/>
      <c r="G313" s="543"/>
      <c r="H313" s="543"/>
      <c r="I313" s="543"/>
      <c r="J313" s="543"/>
      <c r="K313" s="238"/>
      <c r="L313" s="239"/>
    </row>
    <row r="314" spans="1:12" ht="63">
      <c r="A314" s="240">
        <v>42754</v>
      </c>
      <c r="B314" s="301" t="s">
        <v>564</v>
      </c>
      <c r="C314" s="9" t="s">
        <v>565</v>
      </c>
      <c r="D314" s="241" t="s">
        <v>340</v>
      </c>
      <c r="E314" s="9" t="s">
        <v>31</v>
      </c>
      <c r="F314" s="9" t="s">
        <v>524</v>
      </c>
      <c r="G314" s="9">
        <v>28</v>
      </c>
      <c r="H314" s="9">
        <v>27.5</v>
      </c>
      <c r="I314" s="20">
        <v>27</v>
      </c>
      <c r="J314" s="149" t="s">
        <v>33</v>
      </c>
      <c r="K314" s="149" t="s">
        <v>33</v>
      </c>
      <c r="L314" s="453" t="s">
        <v>566</v>
      </c>
    </row>
    <row r="315" spans="1:12" ht="56.25" customHeight="1">
      <c r="A315" s="240">
        <v>42785</v>
      </c>
      <c r="B315" s="111" t="s">
        <v>567</v>
      </c>
      <c r="C315" s="9" t="s">
        <v>29</v>
      </c>
      <c r="D315" s="26" t="s">
        <v>523</v>
      </c>
      <c r="E315" s="9" t="s">
        <v>31</v>
      </c>
      <c r="F315" s="9" t="s">
        <v>524</v>
      </c>
      <c r="G315" s="9">
        <v>0.3</v>
      </c>
      <c r="H315" s="9">
        <v>0.25</v>
      </c>
      <c r="I315" s="45">
        <v>0.16</v>
      </c>
      <c r="J315" s="149" t="s">
        <v>33</v>
      </c>
      <c r="K315" s="149" t="s">
        <v>33</v>
      </c>
      <c r="L315" s="453" t="s">
        <v>568</v>
      </c>
    </row>
    <row r="316" spans="1:12" ht="15.75">
      <c r="A316" s="26"/>
      <c r="B316" s="555" t="s">
        <v>36</v>
      </c>
      <c r="C316" s="555"/>
      <c r="D316" s="555"/>
      <c r="E316" s="555"/>
      <c r="F316" s="555"/>
      <c r="G316" s="555"/>
      <c r="H316" s="555"/>
      <c r="I316" s="555"/>
      <c r="J316" s="555"/>
      <c r="K316" s="302"/>
      <c r="L316" s="239"/>
    </row>
    <row r="317" spans="1:12" ht="141.75">
      <c r="A317" s="55" t="s">
        <v>1186</v>
      </c>
      <c r="B317" s="277" t="s">
        <v>569</v>
      </c>
      <c r="C317" s="9" t="s">
        <v>442</v>
      </c>
      <c r="D317" s="149" t="s">
        <v>33</v>
      </c>
      <c r="E317" s="27" t="s">
        <v>31</v>
      </c>
      <c r="F317" s="9" t="s">
        <v>524</v>
      </c>
      <c r="G317" s="557" t="s">
        <v>570</v>
      </c>
      <c r="H317" s="558"/>
      <c r="I317" s="559"/>
      <c r="J317" s="149" t="s">
        <v>33</v>
      </c>
      <c r="K317" s="149" t="s">
        <v>33</v>
      </c>
      <c r="L317" s="148" t="s">
        <v>571</v>
      </c>
    </row>
    <row r="318" spans="1:12" ht="47.25">
      <c r="A318" s="26">
        <v>147</v>
      </c>
      <c r="B318" s="111" t="s">
        <v>572</v>
      </c>
      <c r="C318" s="9" t="s">
        <v>40</v>
      </c>
      <c r="D318" s="149" t="s">
        <v>33</v>
      </c>
      <c r="E318" s="27" t="s">
        <v>31</v>
      </c>
      <c r="F318" s="9" t="s">
        <v>524</v>
      </c>
      <c r="G318" s="9">
        <v>10058</v>
      </c>
      <c r="H318" s="21">
        <v>2148.6</v>
      </c>
      <c r="I318" s="21">
        <v>2148.6</v>
      </c>
      <c r="J318" s="27" t="s">
        <v>72</v>
      </c>
      <c r="K318" s="303" t="s">
        <v>573</v>
      </c>
      <c r="L318" s="148" t="s">
        <v>574</v>
      </c>
    </row>
    <row r="319" spans="1:12" ht="94.5">
      <c r="A319" s="26">
        <v>148</v>
      </c>
      <c r="B319" s="111" t="s">
        <v>575</v>
      </c>
      <c r="C319" s="9" t="s">
        <v>40</v>
      </c>
      <c r="D319" s="149" t="s">
        <v>33</v>
      </c>
      <c r="E319" s="27" t="s">
        <v>31</v>
      </c>
      <c r="F319" s="9" t="s">
        <v>524</v>
      </c>
      <c r="G319" s="9">
        <v>24011</v>
      </c>
      <c r="H319" s="21">
        <v>19839.5</v>
      </c>
      <c r="I319" s="21">
        <v>19792.4</v>
      </c>
      <c r="J319" s="27" t="s">
        <v>72</v>
      </c>
      <c r="K319" s="303" t="s">
        <v>576</v>
      </c>
      <c r="L319" s="148" t="s">
        <v>577</v>
      </c>
    </row>
    <row r="320" spans="1:12" ht="47.25">
      <c r="A320" s="26">
        <v>149</v>
      </c>
      <c r="B320" s="111" t="s">
        <v>578</v>
      </c>
      <c r="C320" s="9"/>
      <c r="D320" s="149" t="s">
        <v>33</v>
      </c>
      <c r="E320" s="27" t="s">
        <v>31</v>
      </c>
      <c r="F320" s="9" t="s">
        <v>524</v>
      </c>
      <c r="G320" s="9">
        <v>125494</v>
      </c>
      <c r="H320" s="47">
        <v>142835.6</v>
      </c>
      <c r="I320" s="47">
        <v>142835.6</v>
      </c>
      <c r="J320" s="27" t="s">
        <v>72</v>
      </c>
      <c r="K320" s="303" t="s">
        <v>579</v>
      </c>
      <c r="L320" s="148" t="s">
        <v>580</v>
      </c>
    </row>
    <row r="321" spans="1:12" ht="15.75">
      <c r="A321" s="207"/>
      <c r="B321" s="551" t="s">
        <v>581</v>
      </c>
      <c r="C321" s="551"/>
      <c r="D321" s="551"/>
      <c r="E321" s="551"/>
      <c r="F321" s="551"/>
      <c r="G321" s="551"/>
      <c r="H321" s="551"/>
      <c r="I321" s="551"/>
      <c r="J321" s="551"/>
      <c r="K321" s="304"/>
      <c r="L321" s="239"/>
    </row>
    <row r="322" spans="1:12" ht="15.75">
      <c r="A322" s="207"/>
      <c r="B322" s="565" t="s">
        <v>582</v>
      </c>
      <c r="C322" s="565"/>
      <c r="D322" s="565"/>
      <c r="E322" s="565"/>
      <c r="F322" s="565"/>
      <c r="G322" s="565"/>
      <c r="H322" s="565"/>
      <c r="I322" s="565"/>
      <c r="J322" s="565"/>
      <c r="K322" s="304"/>
      <c r="L322" s="239"/>
    </row>
    <row r="323" spans="1:12" ht="15.75">
      <c r="A323" s="207"/>
      <c r="B323" s="566" t="s">
        <v>26</v>
      </c>
      <c r="C323" s="566"/>
      <c r="D323" s="566"/>
      <c r="E323" s="566"/>
      <c r="F323" s="566"/>
      <c r="G323" s="566"/>
      <c r="H323" s="566"/>
      <c r="I323" s="566"/>
      <c r="J323" s="566"/>
      <c r="K323" s="238"/>
      <c r="L323" s="239"/>
    </row>
    <row r="324" spans="1:12" ht="78.75">
      <c r="A324" s="240">
        <v>42755</v>
      </c>
      <c r="B324" s="111" t="s">
        <v>583</v>
      </c>
      <c r="C324" s="34" t="s">
        <v>584</v>
      </c>
      <c r="D324" s="241" t="s">
        <v>340</v>
      </c>
      <c r="E324" s="9" t="s">
        <v>31</v>
      </c>
      <c r="F324" s="26" t="s">
        <v>585</v>
      </c>
      <c r="G324" s="9">
        <v>160.3</v>
      </c>
      <c r="H324" s="9">
        <v>160.4</v>
      </c>
      <c r="I324" s="69">
        <v>165.5</v>
      </c>
      <c r="J324" s="149" t="s">
        <v>33</v>
      </c>
      <c r="K324" s="69">
        <v>455006</v>
      </c>
      <c r="L324" s="332" t="s">
        <v>1125</v>
      </c>
    </row>
    <row r="325" spans="1:12" ht="15.75">
      <c r="A325" s="207"/>
      <c r="B325" s="232" t="s">
        <v>36</v>
      </c>
      <c r="C325" s="232"/>
      <c r="D325" s="232"/>
      <c r="E325" s="232"/>
      <c r="F325" s="232"/>
      <c r="G325" s="232"/>
      <c r="H325" s="48"/>
      <c r="I325" s="48"/>
      <c r="J325" s="232"/>
      <c r="K325" s="238"/>
      <c r="L325" s="239"/>
    </row>
    <row r="326" spans="1:12" ht="75" customHeight="1">
      <c r="A326" s="26">
        <v>150</v>
      </c>
      <c r="B326" s="48" t="s">
        <v>586</v>
      </c>
      <c r="C326" s="48" t="s">
        <v>40</v>
      </c>
      <c r="D326" s="149" t="s">
        <v>33</v>
      </c>
      <c r="E326" s="27" t="s">
        <v>31</v>
      </c>
      <c r="F326" s="26" t="s">
        <v>585</v>
      </c>
      <c r="G326" s="84">
        <v>2128</v>
      </c>
      <c r="H326" s="47">
        <v>2458</v>
      </c>
      <c r="I326" s="47">
        <v>2378.9</v>
      </c>
      <c r="J326" s="26" t="s">
        <v>72</v>
      </c>
      <c r="K326" s="306" t="s">
        <v>587</v>
      </c>
      <c r="L326" s="284" t="s">
        <v>588</v>
      </c>
    </row>
    <row r="327" spans="1:12" ht="55.5" customHeight="1">
      <c r="A327" s="26">
        <v>151</v>
      </c>
      <c r="B327" s="42" t="s">
        <v>589</v>
      </c>
      <c r="C327" s="9" t="s">
        <v>40</v>
      </c>
      <c r="D327" s="149" t="s">
        <v>33</v>
      </c>
      <c r="E327" s="27" t="s">
        <v>31</v>
      </c>
      <c r="F327" s="26" t="s">
        <v>585</v>
      </c>
      <c r="G327" s="84">
        <v>41915</v>
      </c>
      <c r="H327" s="47">
        <v>53341.6</v>
      </c>
      <c r="I327" s="47">
        <v>53341.6</v>
      </c>
      <c r="J327" s="50" t="s">
        <v>72</v>
      </c>
      <c r="K327" s="306" t="s">
        <v>590</v>
      </c>
      <c r="L327" s="455" t="s">
        <v>591</v>
      </c>
    </row>
    <row r="328" spans="1:12" ht="63">
      <c r="A328" s="26">
        <v>152</v>
      </c>
      <c r="B328" s="42" t="s">
        <v>592</v>
      </c>
      <c r="C328" s="9" t="s">
        <v>40</v>
      </c>
      <c r="D328" s="149" t="s">
        <v>33</v>
      </c>
      <c r="E328" s="27" t="s">
        <v>31</v>
      </c>
      <c r="F328" s="26" t="s">
        <v>585</v>
      </c>
      <c r="G328" s="84">
        <v>669</v>
      </c>
      <c r="H328" s="47">
        <v>1194</v>
      </c>
      <c r="I328" s="47">
        <v>1194</v>
      </c>
      <c r="J328" s="50" t="s">
        <v>72</v>
      </c>
      <c r="K328" s="306" t="s">
        <v>590</v>
      </c>
      <c r="L328" s="284" t="s">
        <v>1200</v>
      </c>
    </row>
    <row r="329" spans="1:12" ht="31.5">
      <c r="A329" s="26"/>
      <c r="B329" s="220" t="s">
        <v>593</v>
      </c>
      <c r="C329" s="220"/>
      <c r="D329" s="220"/>
      <c r="E329" s="220"/>
      <c r="F329" s="220"/>
      <c r="G329" s="220"/>
      <c r="H329" s="42"/>
      <c r="I329" s="42"/>
      <c r="J329" s="220"/>
      <c r="K329" s="238"/>
      <c r="L329" s="239"/>
    </row>
    <row r="330" spans="1:12" ht="15.75">
      <c r="A330" s="26"/>
      <c r="B330" s="551" t="s">
        <v>594</v>
      </c>
      <c r="C330" s="551"/>
      <c r="D330" s="551"/>
      <c r="E330" s="551"/>
      <c r="F330" s="551"/>
      <c r="G330" s="551"/>
      <c r="H330" s="551"/>
      <c r="I330" s="551"/>
      <c r="J330" s="551"/>
      <c r="K330" s="551"/>
      <c r="L330" s="239"/>
    </row>
    <row r="331" spans="1:12" ht="15.75">
      <c r="A331" s="26"/>
      <c r="B331" s="215" t="s">
        <v>26</v>
      </c>
      <c r="C331" s="288"/>
      <c r="D331" s="288"/>
      <c r="E331" s="288"/>
      <c r="F331" s="288"/>
      <c r="G331" s="288"/>
      <c r="H331" s="49"/>
      <c r="I331" s="49"/>
      <c r="J331" s="288"/>
      <c r="K331" s="238"/>
      <c r="L331" s="239"/>
    </row>
    <row r="332" spans="1:12" ht="101.25" customHeight="1">
      <c r="A332" s="290">
        <v>42756</v>
      </c>
      <c r="B332" s="111" t="s">
        <v>595</v>
      </c>
      <c r="C332" s="9" t="s">
        <v>29</v>
      </c>
      <c r="D332" s="241" t="s">
        <v>340</v>
      </c>
      <c r="E332" s="9" t="s">
        <v>31</v>
      </c>
      <c r="F332" s="26" t="s">
        <v>596</v>
      </c>
      <c r="G332" s="9">
        <v>32.8</v>
      </c>
      <c r="H332" s="20">
        <v>32.8</v>
      </c>
      <c r="I332" s="4">
        <v>32.8</v>
      </c>
      <c r="J332" s="149" t="s">
        <v>33</v>
      </c>
      <c r="K332" s="149" t="s">
        <v>33</v>
      </c>
      <c r="L332" s="3" t="s">
        <v>597</v>
      </c>
    </row>
    <row r="333" spans="1:12" ht="126">
      <c r="A333" s="290">
        <v>42787</v>
      </c>
      <c r="B333" s="42" t="s">
        <v>598</v>
      </c>
      <c r="C333" s="9" t="s">
        <v>29</v>
      </c>
      <c r="D333" s="241" t="s">
        <v>340</v>
      </c>
      <c r="E333" s="9" t="s">
        <v>31</v>
      </c>
      <c r="F333" s="26" t="s">
        <v>596</v>
      </c>
      <c r="G333" s="9">
        <v>21.7</v>
      </c>
      <c r="H333" s="20">
        <v>21.7</v>
      </c>
      <c r="I333" s="4">
        <v>26.9</v>
      </c>
      <c r="J333" s="149" t="s">
        <v>33</v>
      </c>
      <c r="K333" s="149" t="s">
        <v>33</v>
      </c>
      <c r="L333" s="34" t="s">
        <v>599</v>
      </c>
    </row>
    <row r="334" spans="1:12" ht="15.75">
      <c r="A334" s="26"/>
      <c r="B334" s="567" t="s">
        <v>36</v>
      </c>
      <c r="C334" s="567"/>
      <c r="D334" s="567"/>
      <c r="E334" s="567"/>
      <c r="F334" s="567"/>
      <c r="G334" s="567"/>
      <c r="H334" s="567"/>
      <c r="I334" s="567"/>
      <c r="J334" s="567"/>
      <c r="K334" s="567"/>
      <c r="L334" s="239"/>
    </row>
    <row r="335" spans="1:12" ht="78.75">
      <c r="A335" s="26">
        <v>153</v>
      </c>
      <c r="B335" s="42" t="s">
        <v>600</v>
      </c>
      <c r="C335" s="9" t="s">
        <v>40</v>
      </c>
      <c r="D335" s="149" t="s">
        <v>33</v>
      </c>
      <c r="E335" s="26" t="s">
        <v>103</v>
      </c>
      <c r="F335" s="26" t="s">
        <v>596</v>
      </c>
      <c r="G335" s="85">
        <v>7569</v>
      </c>
      <c r="H335" s="50">
        <v>7430</v>
      </c>
      <c r="I335" s="50">
        <v>7430</v>
      </c>
      <c r="J335" s="50" t="s">
        <v>72</v>
      </c>
      <c r="K335" s="279">
        <v>465005</v>
      </c>
      <c r="L335" s="42" t="s">
        <v>601</v>
      </c>
    </row>
    <row r="336" spans="1:12" ht="78.75">
      <c r="A336" s="26">
        <v>154</v>
      </c>
      <c r="B336" s="42" t="s">
        <v>602</v>
      </c>
      <c r="C336" s="9" t="s">
        <v>40</v>
      </c>
      <c r="D336" s="149" t="s">
        <v>33</v>
      </c>
      <c r="E336" s="26" t="s">
        <v>103</v>
      </c>
      <c r="F336" s="26" t="s">
        <v>596</v>
      </c>
      <c r="G336" s="85">
        <v>3585</v>
      </c>
      <c r="H336" s="50">
        <v>3836</v>
      </c>
      <c r="I336" s="50">
        <v>3836</v>
      </c>
      <c r="J336" s="50" t="s">
        <v>72</v>
      </c>
      <c r="K336" s="279">
        <v>465006</v>
      </c>
      <c r="L336" s="307" t="s">
        <v>601</v>
      </c>
    </row>
    <row r="337" spans="1:12" ht="126">
      <c r="A337" s="26">
        <v>155</v>
      </c>
      <c r="B337" s="42" t="s">
        <v>603</v>
      </c>
      <c r="C337" s="9" t="s">
        <v>40</v>
      </c>
      <c r="D337" s="149" t="s">
        <v>33</v>
      </c>
      <c r="E337" s="26" t="s">
        <v>103</v>
      </c>
      <c r="F337" s="26" t="s">
        <v>596</v>
      </c>
      <c r="G337" s="85">
        <v>9097</v>
      </c>
      <c r="H337" s="50">
        <v>12385</v>
      </c>
      <c r="I337" s="50">
        <v>12385</v>
      </c>
      <c r="J337" s="50" t="s">
        <v>72</v>
      </c>
      <c r="K337" s="279">
        <v>465007</v>
      </c>
      <c r="L337" s="3" t="s">
        <v>604</v>
      </c>
    </row>
    <row r="338" spans="1:12" ht="173.25">
      <c r="A338" s="26">
        <v>156</v>
      </c>
      <c r="B338" s="42" t="s">
        <v>605</v>
      </c>
      <c r="C338" s="9" t="s">
        <v>442</v>
      </c>
      <c r="D338" s="149" t="s">
        <v>33</v>
      </c>
      <c r="E338" s="26" t="s">
        <v>103</v>
      </c>
      <c r="F338" s="26" t="s">
        <v>596</v>
      </c>
      <c r="G338" s="548" t="s">
        <v>606</v>
      </c>
      <c r="H338" s="549"/>
      <c r="I338" s="550"/>
      <c r="J338" s="50" t="s">
        <v>72</v>
      </c>
      <c r="K338" s="279">
        <v>465006</v>
      </c>
      <c r="L338" s="7" t="s">
        <v>607</v>
      </c>
    </row>
    <row r="339" spans="1:12" ht="110.25">
      <c r="A339" s="26">
        <v>157</v>
      </c>
      <c r="B339" s="42" t="s">
        <v>608</v>
      </c>
      <c r="C339" s="9" t="s">
        <v>442</v>
      </c>
      <c r="D339" s="149" t="s">
        <v>33</v>
      </c>
      <c r="E339" s="26" t="s">
        <v>103</v>
      </c>
      <c r="F339" s="26" t="s">
        <v>596</v>
      </c>
      <c r="G339" s="548" t="s">
        <v>606</v>
      </c>
      <c r="H339" s="549"/>
      <c r="I339" s="550"/>
      <c r="J339" s="50" t="s">
        <v>72</v>
      </c>
      <c r="K339" s="279">
        <v>465006</v>
      </c>
      <c r="L339" s="3" t="s">
        <v>609</v>
      </c>
    </row>
    <row r="340" spans="1:12" ht="126">
      <c r="A340" s="26">
        <v>158</v>
      </c>
      <c r="B340" s="42" t="s">
        <v>610</v>
      </c>
      <c r="C340" s="9" t="s">
        <v>442</v>
      </c>
      <c r="D340" s="149" t="s">
        <v>33</v>
      </c>
      <c r="E340" s="26" t="s">
        <v>103</v>
      </c>
      <c r="F340" s="26" t="s">
        <v>596</v>
      </c>
      <c r="G340" s="548" t="s">
        <v>606</v>
      </c>
      <c r="H340" s="549"/>
      <c r="I340" s="550"/>
      <c r="J340" s="50" t="s">
        <v>72</v>
      </c>
      <c r="K340" s="279">
        <v>465006</v>
      </c>
      <c r="L340" s="8" t="s">
        <v>611</v>
      </c>
    </row>
    <row r="341" spans="1:12" ht="236.25">
      <c r="A341" s="26">
        <v>159</v>
      </c>
      <c r="B341" s="42" t="s">
        <v>612</v>
      </c>
      <c r="C341" s="9" t="s">
        <v>442</v>
      </c>
      <c r="D341" s="149" t="s">
        <v>33</v>
      </c>
      <c r="E341" s="26" t="s">
        <v>103</v>
      </c>
      <c r="F341" s="26" t="s">
        <v>596</v>
      </c>
      <c r="G341" s="548" t="s">
        <v>48</v>
      </c>
      <c r="H341" s="549"/>
      <c r="I341" s="550"/>
      <c r="J341" s="149" t="s">
        <v>33</v>
      </c>
      <c r="K341" s="149" t="s">
        <v>33</v>
      </c>
      <c r="L341" s="7" t="s">
        <v>613</v>
      </c>
    </row>
    <row r="342" spans="1:12" ht="110.25">
      <c r="A342" s="26">
        <v>160</v>
      </c>
      <c r="B342" s="3" t="s">
        <v>614</v>
      </c>
      <c r="C342" s="157" t="s">
        <v>40</v>
      </c>
      <c r="D342" s="308"/>
      <c r="E342" s="309" t="s">
        <v>615</v>
      </c>
      <c r="F342" s="309" t="s">
        <v>616</v>
      </c>
      <c r="G342" s="26"/>
      <c r="H342" s="36">
        <v>9218.2</v>
      </c>
      <c r="I342" s="36">
        <v>9218.2</v>
      </c>
      <c r="J342" s="36" t="s">
        <v>72</v>
      </c>
      <c r="K342" s="238"/>
      <c r="L342" s="310" t="s">
        <v>617</v>
      </c>
    </row>
    <row r="343" spans="1:12" ht="75">
      <c r="A343" s="26">
        <v>161</v>
      </c>
      <c r="B343" s="311" t="s">
        <v>618</v>
      </c>
      <c r="C343" s="3" t="s">
        <v>40</v>
      </c>
      <c r="D343" s="3" t="s">
        <v>619</v>
      </c>
      <c r="E343" s="245" t="s">
        <v>300</v>
      </c>
      <c r="F343" s="49" t="s">
        <v>620</v>
      </c>
      <c r="G343" s="312"/>
      <c r="H343" s="51">
        <v>20000</v>
      </c>
      <c r="I343" s="51">
        <v>20000</v>
      </c>
      <c r="J343" s="51" t="s">
        <v>44</v>
      </c>
      <c r="K343" s="313"/>
      <c r="L343" s="206" t="s">
        <v>621</v>
      </c>
    </row>
    <row r="344" spans="1:12" ht="63">
      <c r="A344" s="26">
        <v>162</v>
      </c>
      <c r="B344" s="311" t="s">
        <v>622</v>
      </c>
      <c r="C344" s="3" t="s">
        <v>40</v>
      </c>
      <c r="D344" s="3" t="s">
        <v>619</v>
      </c>
      <c r="E344" s="245" t="s">
        <v>300</v>
      </c>
      <c r="F344" s="49" t="s">
        <v>623</v>
      </c>
      <c r="G344" s="312"/>
      <c r="H344" s="51">
        <v>122.5</v>
      </c>
      <c r="I344" s="51">
        <v>122.5</v>
      </c>
      <c r="J344" s="51" t="s">
        <v>44</v>
      </c>
      <c r="K344" s="313"/>
      <c r="L344" s="206" t="s">
        <v>624</v>
      </c>
    </row>
    <row r="345" spans="1:12" ht="15.75">
      <c r="A345" s="26"/>
      <c r="B345" s="305" t="s">
        <v>625</v>
      </c>
      <c r="C345" s="305"/>
      <c r="D345" s="305"/>
      <c r="E345" s="305"/>
      <c r="F345" s="305"/>
      <c r="G345" s="305"/>
      <c r="H345" s="52"/>
      <c r="I345" s="52"/>
      <c r="J345" s="305"/>
      <c r="K345" s="238"/>
      <c r="L345" s="239"/>
    </row>
    <row r="346" spans="1:12" ht="15.75">
      <c r="A346" s="26"/>
      <c r="B346" s="565" t="s">
        <v>626</v>
      </c>
      <c r="C346" s="565"/>
      <c r="D346" s="565"/>
      <c r="E346" s="565"/>
      <c r="F346" s="565"/>
      <c r="G346" s="565"/>
      <c r="H346" s="565"/>
      <c r="I346" s="565"/>
      <c r="J346" s="565"/>
      <c r="K346" s="565"/>
      <c r="L346" s="239"/>
    </row>
    <row r="347" spans="1:12" ht="15.75">
      <c r="A347" s="26"/>
      <c r="B347" s="566" t="s">
        <v>26</v>
      </c>
      <c r="C347" s="566"/>
      <c r="D347" s="566"/>
      <c r="E347" s="566"/>
      <c r="F347" s="566"/>
      <c r="G347" s="566"/>
      <c r="H347" s="566"/>
      <c r="I347" s="566"/>
      <c r="J347" s="566"/>
      <c r="K347" s="566"/>
      <c r="L347" s="239"/>
    </row>
    <row r="348" spans="1:12" ht="135.75" customHeight="1">
      <c r="A348" s="290">
        <v>42757</v>
      </c>
      <c r="B348" s="42" t="s">
        <v>627</v>
      </c>
      <c r="C348" s="9" t="s">
        <v>29</v>
      </c>
      <c r="D348" s="26" t="s">
        <v>523</v>
      </c>
      <c r="E348" s="9" t="s">
        <v>31</v>
      </c>
      <c r="F348" s="9" t="s">
        <v>32</v>
      </c>
      <c r="G348" s="50">
        <v>102</v>
      </c>
      <c r="H348" s="50">
        <v>104</v>
      </c>
      <c r="I348" s="50">
        <v>46.2</v>
      </c>
      <c r="J348" s="149" t="s">
        <v>33</v>
      </c>
      <c r="K348" s="149" t="s">
        <v>33</v>
      </c>
      <c r="L348" s="314" t="s">
        <v>628</v>
      </c>
    </row>
    <row r="349" spans="1:12" ht="83.25" customHeight="1">
      <c r="A349" s="290">
        <v>42788</v>
      </c>
      <c r="B349" s="42" t="s">
        <v>629</v>
      </c>
      <c r="C349" s="9" t="s">
        <v>29</v>
      </c>
      <c r="D349" s="26" t="s">
        <v>523</v>
      </c>
      <c r="E349" s="9" t="s">
        <v>31</v>
      </c>
      <c r="F349" s="9" t="s">
        <v>32</v>
      </c>
      <c r="G349" s="50">
        <v>103</v>
      </c>
      <c r="H349" s="50">
        <v>104</v>
      </c>
      <c r="I349" s="50">
        <v>194.7</v>
      </c>
      <c r="J349" s="149" t="s">
        <v>33</v>
      </c>
      <c r="K349" s="149" t="s">
        <v>33</v>
      </c>
      <c r="L349" s="163" t="s">
        <v>630</v>
      </c>
    </row>
    <row r="350" spans="1:12" ht="102" customHeight="1">
      <c r="A350" s="290">
        <v>42816</v>
      </c>
      <c r="B350" s="42" t="s">
        <v>631</v>
      </c>
      <c r="C350" s="9" t="s">
        <v>29</v>
      </c>
      <c r="D350" s="26" t="s">
        <v>523</v>
      </c>
      <c r="E350" s="9" t="s">
        <v>31</v>
      </c>
      <c r="F350" s="9" t="s">
        <v>32</v>
      </c>
      <c r="G350" s="50">
        <v>101</v>
      </c>
      <c r="H350" s="50">
        <v>103</v>
      </c>
      <c r="I350" s="50">
        <v>95.2</v>
      </c>
      <c r="J350" s="149" t="s">
        <v>33</v>
      </c>
      <c r="K350" s="149" t="s">
        <v>33</v>
      </c>
      <c r="L350" s="163" t="s">
        <v>632</v>
      </c>
    </row>
    <row r="351" spans="1:12" ht="15.75">
      <c r="A351" s="26"/>
      <c r="B351" s="232" t="s">
        <v>36</v>
      </c>
      <c r="C351" s="288"/>
      <c r="D351" s="288"/>
      <c r="E351" s="288"/>
      <c r="F351" s="288"/>
      <c r="G351" s="288"/>
      <c r="H351" s="49"/>
      <c r="I351" s="49"/>
      <c r="J351" s="149"/>
      <c r="K351" s="238"/>
      <c r="L351" s="239"/>
    </row>
    <row r="352" spans="1:12" ht="141.75">
      <c r="A352" s="26">
        <v>163</v>
      </c>
      <c r="B352" s="217" t="s">
        <v>633</v>
      </c>
      <c r="C352" s="26" t="s">
        <v>63</v>
      </c>
      <c r="D352" s="4" t="s">
        <v>33</v>
      </c>
      <c r="E352" s="4" t="s">
        <v>31</v>
      </c>
      <c r="F352" s="9" t="s">
        <v>32</v>
      </c>
      <c r="G352" s="528" t="s">
        <v>48</v>
      </c>
      <c r="H352" s="529"/>
      <c r="I352" s="530"/>
      <c r="J352" s="149" t="s">
        <v>33</v>
      </c>
      <c r="K352" s="149" t="s">
        <v>33</v>
      </c>
      <c r="L352" s="164" t="s">
        <v>634</v>
      </c>
    </row>
    <row r="353" spans="1:12" ht="315">
      <c r="A353" s="26">
        <v>164</v>
      </c>
      <c r="B353" s="217" t="s">
        <v>635</v>
      </c>
      <c r="C353" s="26" t="s">
        <v>63</v>
      </c>
      <c r="D353" s="4" t="s">
        <v>33</v>
      </c>
      <c r="E353" s="4" t="s">
        <v>31</v>
      </c>
      <c r="F353" s="9" t="s">
        <v>32</v>
      </c>
      <c r="G353" s="528" t="s">
        <v>48</v>
      </c>
      <c r="H353" s="529"/>
      <c r="I353" s="530"/>
      <c r="J353" s="149" t="s">
        <v>33</v>
      </c>
      <c r="K353" s="149" t="s">
        <v>33</v>
      </c>
      <c r="L353" s="8" t="s">
        <v>636</v>
      </c>
    </row>
    <row r="354" spans="1:12" ht="110.25">
      <c r="A354" s="26">
        <v>165</v>
      </c>
      <c r="B354" s="217" t="s">
        <v>637</v>
      </c>
      <c r="C354" s="26" t="s">
        <v>63</v>
      </c>
      <c r="D354" s="4" t="s">
        <v>33</v>
      </c>
      <c r="E354" s="4" t="s">
        <v>31</v>
      </c>
      <c r="F354" s="9" t="s">
        <v>32</v>
      </c>
      <c r="G354" s="528" t="s">
        <v>48</v>
      </c>
      <c r="H354" s="529"/>
      <c r="I354" s="530"/>
      <c r="J354" s="149" t="s">
        <v>33</v>
      </c>
      <c r="K354" s="149" t="s">
        <v>33</v>
      </c>
      <c r="L354" s="42" t="s">
        <v>638</v>
      </c>
    </row>
    <row r="355" spans="1:12" ht="15.75">
      <c r="A355" s="26"/>
      <c r="B355" s="565" t="s">
        <v>639</v>
      </c>
      <c r="C355" s="565"/>
      <c r="D355" s="565"/>
      <c r="E355" s="565"/>
      <c r="F355" s="565"/>
      <c r="G355" s="565"/>
      <c r="H355" s="565"/>
      <c r="I355" s="565"/>
      <c r="J355" s="565"/>
      <c r="K355" s="565"/>
      <c r="L355" s="239"/>
    </row>
    <row r="356" spans="1:12" ht="15.75">
      <c r="A356" s="26"/>
      <c r="B356" s="539" t="s">
        <v>640</v>
      </c>
      <c r="C356" s="539"/>
      <c r="D356" s="539"/>
      <c r="E356" s="539"/>
      <c r="F356" s="539"/>
      <c r="G356" s="539"/>
      <c r="H356" s="539"/>
      <c r="I356" s="539"/>
      <c r="J356" s="539"/>
      <c r="K356" s="539"/>
      <c r="L356" s="239"/>
    </row>
    <row r="357" spans="1:12" ht="15.75">
      <c r="A357" s="26"/>
      <c r="B357" s="543" t="s">
        <v>26</v>
      </c>
      <c r="C357" s="543"/>
      <c r="D357" s="543"/>
      <c r="E357" s="543"/>
      <c r="F357" s="543"/>
      <c r="G357" s="543"/>
      <c r="H357" s="543"/>
      <c r="I357" s="543"/>
      <c r="J357" s="543"/>
      <c r="K357" s="543"/>
      <c r="L357" s="239"/>
    </row>
    <row r="358" spans="1:12" ht="141.75">
      <c r="A358" s="290">
        <v>42758</v>
      </c>
      <c r="B358" s="8" t="s">
        <v>641</v>
      </c>
      <c r="C358" s="9" t="s">
        <v>29</v>
      </c>
      <c r="D358" s="315" t="s">
        <v>642</v>
      </c>
      <c r="E358" s="9" t="s">
        <v>31</v>
      </c>
      <c r="F358" s="49" t="s">
        <v>585</v>
      </c>
      <c r="G358" s="9">
        <v>61</v>
      </c>
      <c r="H358" s="20">
        <v>63</v>
      </c>
      <c r="I358" s="20">
        <v>62.3</v>
      </c>
      <c r="J358" s="149" t="s">
        <v>33</v>
      </c>
      <c r="K358" s="149" t="s">
        <v>33</v>
      </c>
      <c r="L358" s="248" t="s">
        <v>643</v>
      </c>
    </row>
    <row r="359" spans="1:12" ht="141.75">
      <c r="A359" s="290">
        <v>42789</v>
      </c>
      <c r="B359" s="8" t="s">
        <v>644</v>
      </c>
      <c r="C359" s="9" t="s">
        <v>29</v>
      </c>
      <c r="D359" s="315" t="s">
        <v>642</v>
      </c>
      <c r="E359" s="9" t="s">
        <v>31</v>
      </c>
      <c r="F359" s="49" t="s">
        <v>585</v>
      </c>
      <c r="G359" s="9">
        <v>12</v>
      </c>
      <c r="H359" s="20">
        <v>13</v>
      </c>
      <c r="I359" s="20">
        <v>9.5</v>
      </c>
      <c r="J359" s="149" t="s">
        <v>33</v>
      </c>
      <c r="K359" s="149" t="s">
        <v>33</v>
      </c>
      <c r="L359" s="248" t="s">
        <v>643</v>
      </c>
    </row>
    <row r="360" spans="1:12" ht="141.75">
      <c r="A360" s="290">
        <v>42817</v>
      </c>
      <c r="B360" s="8" t="s">
        <v>645</v>
      </c>
      <c r="C360" s="9" t="s">
        <v>29</v>
      </c>
      <c r="D360" s="315" t="s">
        <v>642</v>
      </c>
      <c r="E360" s="9" t="s">
        <v>31</v>
      </c>
      <c r="F360" s="49" t="s">
        <v>585</v>
      </c>
      <c r="G360" s="9">
        <v>8</v>
      </c>
      <c r="H360" s="20">
        <v>9</v>
      </c>
      <c r="I360" s="20">
        <v>11.7</v>
      </c>
      <c r="J360" s="149" t="s">
        <v>33</v>
      </c>
      <c r="K360" s="149" t="s">
        <v>33</v>
      </c>
      <c r="L360" s="248" t="s">
        <v>646</v>
      </c>
    </row>
    <row r="361" spans="1:12" ht="15.75">
      <c r="A361" s="26"/>
      <c r="B361" s="232" t="s">
        <v>36</v>
      </c>
      <c r="C361" s="316"/>
      <c r="D361" s="316"/>
      <c r="E361" s="316"/>
      <c r="F361" s="316"/>
      <c r="G361" s="316"/>
      <c r="H361" s="54"/>
      <c r="I361" s="54"/>
      <c r="J361" s="316"/>
      <c r="K361" s="238"/>
      <c r="L361" s="317"/>
    </row>
    <row r="362" spans="1:12" ht="94.5">
      <c r="A362" s="26">
        <v>166</v>
      </c>
      <c r="B362" s="42" t="s">
        <v>647</v>
      </c>
      <c r="C362" s="9" t="s">
        <v>40</v>
      </c>
      <c r="D362" s="4" t="s">
        <v>33</v>
      </c>
      <c r="E362" s="9" t="s">
        <v>31</v>
      </c>
      <c r="F362" s="49" t="s">
        <v>585</v>
      </c>
      <c r="G362" s="9">
        <v>8530</v>
      </c>
      <c r="H362" s="12">
        <v>11572.7</v>
      </c>
      <c r="I362" s="12">
        <v>11572.7</v>
      </c>
      <c r="J362" s="135" t="s">
        <v>72</v>
      </c>
      <c r="K362" s="306" t="s">
        <v>648</v>
      </c>
      <c r="L362" s="42" t="s">
        <v>649</v>
      </c>
    </row>
    <row r="363" spans="1:12" ht="94.5">
      <c r="A363" s="26">
        <v>167</v>
      </c>
      <c r="B363" s="42" t="s">
        <v>650</v>
      </c>
      <c r="C363" s="9"/>
      <c r="D363" s="4" t="s">
        <v>33</v>
      </c>
      <c r="E363" s="9" t="s">
        <v>31</v>
      </c>
      <c r="F363" s="49" t="s">
        <v>585</v>
      </c>
      <c r="G363" s="9">
        <v>476</v>
      </c>
      <c r="H363" s="318" t="s">
        <v>651</v>
      </c>
      <c r="I363" s="55" t="s">
        <v>651</v>
      </c>
      <c r="J363" s="135" t="s">
        <v>72</v>
      </c>
      <c r="K363" s="306" t="s">
        <v>648</v>
      </c>
      <c r="L363" s="42" t="s">
        <v>652</v>
      </c>
    </row>
    <row r="364" spans="1:12" ht="94.5">
      <c r="A364" s="26">
        <v>168</v>
      </c>
      <c r="B364" s="42" t="s">
        <v>653</v>
      </c>
      <c r="C364" s="9" t="s">
        <v>40</v>
      </c>
      <c r="D364" s="4" t="s">
        <v>33</v>
      </c>
      <c r="E364" s="9" t="s">
        <v>31</v>
      </c>
      <c r="F364" s="49" t="s">
        <v>585</v>
      </c>
      <c r="G364" s="9">
        <v>400</v>
      </c>
      <c r="H364" s="318" t="s">
        <v>654</v>
      </c>
      <c r="I364" s="55" t="s">
        <v>654</v>
      </c>
      <c r="J364" s="135" t="s">
        <v>72</v>
      </c>
      <c r="K364" s="306" t="s">
        <v>648</v>
      </c>
      <c r="L364" s="42" t="s">
        <v>655</v>
      </c>
    </row>
    <row r="365" spans="1:12" ht="126">
      <c r="A365" s="26">
        <v>169</v>
      </c>
      <c r="B365" s="42" t="s">
        <v>656</v>
      </c>
      <c r="C365" s="9" t="s">
        <v>40</v>
      </c>
      <c r="D365" s="4" t="s">
        <v>33</v>
      </c>
      <c r="E365" s="9" t="s">
        <v>31</v>
      </c>
      <c r="F365" s="53"/>
      <c r="G365" s="53"/>
      <c r="H365" s="55" t="s">
        <v>657</v>
      </c>
      <c r="I365" s="55" t="s">
        <v>657</v>
      </c>
      <c r="J365" s="135" t="s">
        <v>72</v>
      </c>
      <c r="K365" s="306" t="s">
        <v>648</v>
      </c>
      <c r="L365" s="42" t="s">
        <v>658</v>
      </c>
    </row>
    <row r="366" spans="1:12" ht="33" customHeight="1">
      <c r="A366" s="517" t="s">
        <v>1132</v>
      </c>
      <c r="B366" s="569"/>
      <c r="C366" s="569"/>
      <c r="D366" s="569"/>
      <c r="E366" s="569"/>
      <c r="F366" s="569"/>
      <c r="G366" s="569"/>
      <c r="H366" s="569"/>
      <c r="I366" s="569"/>
      <c r="J366" s="569"/>
      <c r="K366" s="569"/>
      <c r="L366" s="570"/>
    </row>
    <row r="367" spans="1:12" ht="18.75">
      <c r="A367" s="16"/>
      <c r="B367" s="531" t="s">
        <v>659</v>
      </c>
      <c r="C367" s="531"/>
      <c r="D367" s="531"/>
      <c r="E367" s="531"/>
      <c r="F367" s="531"/>
      <c r="G367" s="531"/>
      <c r="H367" s="531"/>
      <c r="I367" s="531"/>
      <c r="J367" s="531"/>
      <c r="K367" s="279"/>
      <c r="L367" s="261"/>
    </row>
    <row r="368" spans="1:12" ht="18.75">
      <c r="A368" s="319"/>
      <c r="B368" s="568" t="s">
        <v>660</v>
      </c>
      <c r="C368" s="568"/>
      <c r="D368" s="568"/>
      <c r="E368" s="568"/>
      <c r="F368" s="568"/>
      <c r="G368" s="568"/>
      <c r="H368" s="568"/>
      <c r="I368" s="568"/>
      <c r="J368" s="568"/>
      <c r="K368" s="316"/>
      <c r="L368" s="320"/>
    </row>
    <row r="369" spans="1:12" ht="18.75">
      <c r="A369" s="319"/>
      <c r="B369" s="531" t="s">
        <v>26</v>
      </c>
      <c r="C369" s="531"/>
      <c r="D369" s="531"/>
      <c r="E369" s="531"/>
      <c r="F369" s="531"/>
      <c r="G369" s="531"/>
      <c r="H369" s="531"/>
      <c r="I369" s="531"/>
      <c r="J369" s="531"/>
      <c r="K369" s="316"/>
      <c r="L369" s="320"/>
    </row>
    <row r="370" spans="1:12" ht="94.5">
      <c r="A370" s="441">
        <v>42759</v>
      </c>
      <c r="B370" s="8" t="s">
        <v>661</v>
      </c>
      <c r="C370" s="9" t="s">
        <v>29</v>
      </c>
      <c r="D370" s="321" t="s">
        <v>662</v>
      </c>
      <c r="E370" s="9" t="s">
        <v>31</v>
      </c>
      <c r="F370" s="322" t="s">
        <v>663</v>
      </c>
      <c r="G370" s="9">
        <v>23.5</v>
      </c>
      <c r="H370" s="20">
        <v>23.4</v>
      </c>
      <c r="I370" s="20">
        <v>13.3</v>
      </c>
      <c r="J370" s="233" t="s">
        <v>33</v>
      </c>
      <c r="K370" s="233" t="s">
        <v>33</v>
      </c>
      <c r="L370" s="284" t="s">
        <v>664</v>
      </c>
    </row>
    <row r="371" spans="1:12" ht="94.5">
      <c r="A371" s="441">
        <v>42790</v>
      </c>
      <c r="B371" s="111" t="s">
        <v>665</v>
      </c>
      <c r="C371" s="9" t="s">
        <v>29</v>
      </c>
      <c r="D371" s="321" t="s">
        <v>662</v>
      </c>
      <c r="E371" s="9" t="s">
        <v>31</v>
      </c>
      <c r="F371" s="322" t="s">
        <v>663</v>
      </c>
      <c r="G371" s="9">
        <v>3.7</v>
      </c>
      <c r="H371" s="20">
        <v>3.5</v>
      </c>
      <c r="I371" s="20">
        <v>1.2</v>
      </c>
      <c r="J371" s="233" t="s">
        <v>33</v>
      </c>
      <c r="K371" s="233" t="s">
        <v>33</v>
      </c>
      <c r="L371" s="284" t="s">
        <v>666</v>
      </c>
    </row>
    <row r="372" spans="1:12" ht="94.5">
      <c r="A372" s="441">
        <v>42818</v>
      </c>
      <c r="B372" s="111" t="s">
        <v>667</v>
      </c>
      <c r="C372" s="9" t="s">
        <v>29</v>
      </c>
      <c r="D372" s="321" t="s">
        <v>662</v>
      </c>
      <c r="E372" s="9" t="s">
        <v>31</v>
      </c>
      <c r="F372" s="322" t="s">
        <v>663</v>
      </c>
      <c r="G372" s="9">
        <v>65.4</v>
      </c>
      <c r="H372" s="20">
        <v>65</v>
      </c>
      <c r="I372" s="20">
        <v>82.4</v>
      </c>
      <c r="J372" s="233" t="s">
        <v>33</v>
      </c>
      <c r="K372" s="233" t="s">
        <v>33</v>
      </c>
      <c r="L372" s="284" t="s">
        <v>668</v>
      </c>
    </row>
    <row r="373" spans="1:12" ht="18.75">
      <c r="A373" s="319"/>
      <c r="B373" s="568" t="s">
        <v>36</v>
      </c>
      <c r="C373" s="568"/>
      <c r="D373" s="568"/>
      <c r="E373" s="568"/>
      <c r="F373" s="568"/>
      <c r="G373" s="568"/>
      <c r="H373" s="568"/>
      <c r="I373" s="568"/>
      <c r="J373" s="568"/>
      <c r="K373" s="316"/>
      <c r="L373" s="320"/>
    </row>
    <row r="374" spans="1:12" ht="145.5" customHeight="1">
      <c r="A374" s="323">
        <v>170</v>
      </c>
      <c r="B374" s="111" t="s">
        <v>669</v>
      </c>
      <c r="C374" s="26" t="s">
        <v>63</v>
      </c>
      <c r="D374" s="4" t="s">
        <v>33</v>
      </c>
      <c r="E374" s="9" t="s">
        <v>31</v>
      </c>
      <c r="F374" s="324" t="s">
        <v>670</v>
      </c>
      <c r="G374" s="501" t="s">
        <v>48</v>
      </c>
      <c r="H374" s="502"/>
      <c r="I374" s="503"/>
      <c r="J374" s="233" t="s">
        <v>33</v>
      </c>
      <c r="K374" s="233" t="s">
        <v>33</v>
      </c>
      <c r="L374" s="42" t="s">
        <v>1126</v>
      </c>
    </row>
    <row r="375" spans="1:12" ht="183" customHeight="1">
      <c r="A375" s="323">
        <v>171</v>
      </c>
      <c r="B375" s="325" t="s">
        <v>671</v>
      </c>
      <c r="C375" s="26" t="s">
        <v>63</v>
      </c>
      <c r="D375" s="4" t="s">
        <v>33</v>
      </c>
      <c r="E375" s="9" t="s">
        <v>31</v>
      </c>
      <c r="F375" s="9" t="s">
        <v>663</v>
      </c>
      <c r="G375" s="501" t="s">
        <v>48</v>
      </c>
      <c r="H375" s="502"/>
      <c r="I375" s="503"/>
      <c r="J375" s="233" t="s">
        <v>33</v>
      </c>
      <c r="K375" s="233" t="s">
        <v>33</v>
      </c>
      <c r="L375" s="111" t="s">
        <v>672</v>
      </c>
    </row>
    <row r="376" spans="1:12" ht="196.5" customHeight="1">
      <c r="A376" s="323">
        <v>172</v>
      </c>
      <c r="B376" s="326" t="s">
        <v>673</v>
      </c>
      <c r="C376" s="26" t="s">
        <v>63</v>
      </c>
      <c r="D376" s="4" t="s">
        <v>33</v>
      </c>
      <c r="E376" s="9" t="s">
        <v>31</v>
      </c>
      <c r="F376" s="49" t="s">
        <v>674</v>
      </c>
      <c r="G376" s="501" t="s">
        <v>48</v>
      </c>
      <c r="H376" s="502"/>
      <c r="I376" s="503"/>
      <c r="J376" s="233" t="s">
        <v>33</v>
      </c>
      <c r="K376" s="316"/>
      <c r="L376" s="284" t="s">
        <v>675</v>
      </c>
    </row>
    <row r="377" spans="1:12" ht="140.25">
      <c r="A377" s="323">
        <v>173</v>
      </c>
      <c r="B377" s="327" t="s">
        <v>676</v>
      </c>
      <c r="C377" s="26" t="s">
        <v>63</v>
      </c>
      <c r="D377" s="4" t="s">
        <v>33</v>
      </c>
      <c r="E377" s="9" t="s">
        <v>31</v>
      </c>
      <c r="F377" s="324" t="s">
        <v>670</v>
      </c>
      <c r="G377" s="501" t="s">
        <v>48</v>
      </c>
      <c r="H377" s="502"/>
      <c r="I377" s="503"/>
      <c r="J377" s="233" t="s">
        <v>33</v>
      </c>
      <c r="K377" s="233" t="s">
        <v>33</v>
      </c>
      <c r="L377" s="42" t="s">
        <v>677</v>
      </c>
    </row>
    <row r="378" spans="1:12" ht="202.5">
      <c r="A378" s="323">
        <v>174</v>
      </c>
      <c r="B378" s="111" t="s">
        <v>678</v>
      </c>
      <c r="C378" s="26" t="s">
        <v>63</v>
      </c>
      <c r="D378" s="4" t="s">
        <v>33</v>
      </c>
      <c r="E378" s="9" t="s">
        <v>31</v>
      </c>
      <c r="F378" s="324" t="s">
        <v>663</v>
      </c>
      <c r="G378" s="501" t="s">
        <v>48</v>
      </c>
      <c r="H378" s="502"/>
      <c r="I378" s="503"/>
      <c r="J378" s="233" t="s">
        <v>33</v>
      </c>
      <c r="K378" s="233" t="s">
        <v>33</v>
      </c>
      <c r="L378" s="42" t="s">
        <v>679</v>
      </c>
    </row>
    <row r="379" spans="1:12" ht="234">
      <c r="A379" s="323">
        <v>175</v>
      </c>
      <c r="B379" s="111" t="s">
        <v>680</v>
      </c>
      <c r="C379" s="26" t="s">
        <v>63</v>
      </c>
      <c r="D379" s="4" t="s">
        <v>33</v>
      </c>
      <c r="E379" s="9" t="s">
        <v>31</v>
      </c>
      <c r="F379" s="324" t="s">
        <v>663</v>
      </c>
      <c r="G379" s="501" t="s">
        <v>48</v>
      </c>
      <c r="H379" s="502"/>
      <c r="I379" s="503"/>
      <c r="J379" s="233" t="s">
        <v>33</v>
      </c>
      <c r="K379" s="233" t="s">
        <v>33</v>
      </c>
      <c r="L379" s="328" t="s">
        <v>681</v>
      </c>
    </row>
    <row r="380" spans="1:12" ht="171">
      <c r="A380" s="323">
        <v>176</v>
      </c>
      <c r="B380" s="111" t="s">
        <v>682</v>
      </c>
      <c r="C380" s="26" t="s">
        <v>63</v>
      </c>
      <c r="D380" s="4" t="s">
        <v>33</v>
      </c>
      <c r="E380" s="9" t="s">
        <v>31</v>
      </c>
      <c r="F380" s="324" t="s">
        <v>663</v>
      </c>
      <c r="G380" s="501" t="s">
        <v>48</v>
      </c>
      <c r="H380" s="502"/>
      <c r="I380" s="503"/>
      <c r="J380" s="233" t="s">
        <v>33</v>
      </c>
      <c r="K380" s="233" t="s">
        <v>33</v>
      </c>
      <c r="L380" s="42" t="s">
        <v>683</v>
      </c>
    </row>
    <row r="381" spans="1:12" ht="17.25">
      <c r="A381" s="329"/>
      <c r="B381" s="330" t="s">
        <v>684</v>
      </c>
      <c r="C381" s="233" t="s">
        <v>40</v>
      </c>
      <c r="D381" s="331"/>
      <c r="E381" s="331"/>
      <c r="F381" s="331"/>
      <c r="G381" s="331"/>
      <c r="H381" s="57">
        <v>0</v>
      </c>
      <c r="I381" s="57"/>
      <c r="J381" s="233"/>
      <c r="K381" s="316"/>
      <c r="L381" s="320"/>
    </row>
    <row r="382" spans="1:12" ht="17.25">
      <c r="A382" s="329"/>
      <c r="B382" s="568" t="s">
        <v>685</v>
      </c>
      <c r="C382" s="568"/>
      <c r="D382" s="568"/>
      <c r="E382" s="568"/>
      <c r="F382" s="568"/>
      <c r="G382" s="568"/>
      <c r="H382" s="568"/>
      <c r="I382" s="568"/>
      <c r="J382" s="568"/>
      <c r="K382" s="316"/>
      <c r="L382" s="320"/>
    </row>
    <row r="383" spans="1:12" ht="17.25">
      <c r="A383" s="329"/>
      <c r="B383" s="531" t="s">
        <v>26</v>
      </c>
      <c r="C383" s="531"/>
      <c r="D383" s="531"/>
      <c r="E383" s="531"/>
      <c r="F383" s="531"/>
      <c r="G383" s="531"/>
      <c r="H383" s="531"/>
      <c r="I383" s="531"/>
      <c r="J383" s="531"/>
      <c r="K383" s="316"/>
      <c r="L383" s="320"/>
    </row>
    <row r="384" spans="1:12" ht="95.25" customHeight="1">
      <c r="A384" s="441">
        <v>42760</v>
      </c>
      <c r="B384" s="42" t="s">
        <v>686</v>
      </c>
      <c r="C384" s="9" t="s">
        <v>29</v>
      </c>
      <c r="D384" s="9" t="s">
        <v>662</v>
      </c>
      <c r="E384" s="9" t="s">
        <v>31</v>
      </c>
      <c r="F384" s="322" t="s">
        <v>663</v>
      </c>
      <c r="G384" s="9">
        <v>66.3</v>
      </c>
      <c r="H384" s="20">
        <v>1.9</v>
      </c>
      <c r="I384" s="20">
        <v>0</v>
      </c>
      <c r="J384" s="233" t="s">
        <v>33</v>
      </c>
      <c r="K384" s="233" t="s">
        <v>33</v>
      </c>
      <c r="L384" s="332" t="s">
        <v>1127</v>
      </c>
    </row>
    <row r="385" spans="1:12" ht="17.25">
      <c r="A385" s="319"/>
      <c r="B385" s="568" t="s">
        <v>36</v>
      </c>
      <c r="C385" s="568"/>
      <c r="D385" s="568"/>
      <c r="E385" s="568"/>
      <c r="F385" s="568"/>
      <c r="G385" s="568"/>
      <c r="H385" s="568"/>
      <c r="I385" s="568"/>
      <c r="J385" s="568"/>
      <c r="K385" s="316"/>
      <c r="L385" s="320"/>
    </row>
    <row r="386" spans="1:12" ht="171">
      <c r="A386" s="333">
        <v>177</v>
      </c>
      <c r="B386" s="111" t="s">
        <v>687</v>
      </c>
      <c r="C386" s="26" t="s">
        <v>63</v>
      </c>
      <c r="D386" s="4" t="s">
        <v>33</v>
      </c>
      <c r="E386" s="9" t="s">
        <v>31</v>
      </c>
      <c r="F386" s="324" t="s">
        <v>663</v>
      </c>
      <c r="G386" s="501" t="s">
        <v>48</v>
      </c>
      <c r="H386" s="502"/>
      <c r="I386" s="503"/>
      <c r="J386" s="233" t="s">
        <v>33</v>
      </c>
      <c r="K386" s="316"/>
      <c r="L386" s="257" t="s">
        <v>688</v>
      </c>
    </row>
    <row r="387" spans="1:12" ht="108.75">
      <c r="A387" s="333">
        <v>178</v>
      </c>
      <c r="B387" s="277" t="s">
        <v>689</v>
      </c>
      <c r="C387" s="26" t="s">
        <v>63</v>
      </c>
      <c r="D387" s="4" t="s">
        <v>33</v>
      </c>
      <c r="E387" s="9" t="s">
        <v>31</v>
      </c>
      <c r="F387" s="324" t="s">
        <v>663</v>
      </c>
      <c r="G387" s="501" t="s">
        <v>48</v>
      </c>
      <c r="H387" s="502"/>
      <c r="I387" s="503"/>
      <c r="J387" s="233" t="s">
        <v>33</v>
      </c>
      <c r="K387" s="316"/>
      <c r="L387" s="284" t="s">
        <v>690</v>
      </c>
    </row>
    <row r="388" spans="1:12" ht="17.25">
      <c r="A388" s="329"/>
      <c r="B388" s="536" t="s">
        <v>691</v>
      </c>
      <c r="C388" s="536"/>
      <c r="D388" s="536"/>
      <c r="E388" s="536"/>
      <c r="F388" s="536"/>
      <c r="G388" s="536"/>
      <c r="H388" s="536"/>
      <c r="I388" s="536"/>
      <c r="J388" s="536"/>
      <c r="K388" s="316"/>
      <c r="L388" s="320"/>
    </row>
    <row r="389" spans="1:12" ht="17.25">
      <c r="A389" s="329"/>
      <c r="B389" s="531" t="s">
        <v>26</v>
      </c>
      <c r="C389" s="531"/>
      <c r="D389" s="531"/>
      <c r="E389" s="531"/>
      <c r="F389" s="531"/>
      <c r="G389" s="531"/>
      <c r="H389" s="531"/>
      <c r="I389" s="531"/>
      <c r="J389" s="531"/>
      <c r="K389" s="316"/>
      <c r="L389" s="320"/>
    </row>
    <row r="390" spans="1:12" ht="62.25">
      <c r="A390" s="441">
        <v>43126</v>
      </c>
      <c r="B390" s="111" t="s">
        <v>692</v>
      </c>
      <c r="C390" s="9" t="s">
        <v>527</v>
      </c>
      <c r="D390" s="9" t="s">
        <v>693</v>
      </c>
      <c r="E390" s="9" t="s">
        <v>31</v>
      </c>
      <c r="F390" s="322" t="s">
        <v>663</v>
      </c>
      <c r="G390" s="9">
        <v>6.6</v>
      </c>
      <c r="H390" s="9">
        <v>6.5</v>
      </c>
      <c r="I390" s="9">
        <v>15.8</v>
      </c>
      <c r="J390" s="233" t="s">
        <v>33</v>
      </c>
      <c r="K390" s="316"/>
      <c r="L390" s="42" t="s">
        <v>694</v>
      </c>
    </row>
    <row r="391" spans="1:12" ht="17.25">
      <c r="A391" s="334"/>
      <c r="B391" s="568" t="s">
        <v>36</v>
      </c>
      <c r="C391" s="568"/>
      <c r="D391" s="568"/>
      <c r="E391" s="568"/>
      <c r="F391" s="568"/>
      <c r="G391" s="568"/>
      <c r="H391" s="568"/>
      <c r="I391" s="568"/>
      <c r="J391" s="568"/>
      <c r="K391" s="316"/>
      <c r="L391" s="320"/>
    </row>
    <row r="392" spans="1:12" ht="156">
      <c r="A392" s="335">
        <v>179</v>
      </c>
      <c r="B392" s="111" t="s">
        <v>695</v>
      </c>
      <c r="C392" s="26" t="s">
        <v>63</v>
      </c>
      <c r="D392" s="4" t="s">
        <v>33</v>
      </c>
      <c r="E392" s="9" t="s">
        <v>31</v>
      </c>
      <c r="F392" s="324" t="s">
        <v>663</v>
      </c>
      <c r="G392" s="501" t="s">
        <v>48</v>
      </c>
      <c r="H392" s="502"/>
      <c r="I392" s="503"/>
      <c r="J392" s="233" t="s">
        <v>33</v>
      </c>
      <c r="K392" s="233" t="s">
        <v>33</v>
      </c>
      <c r="L392" s="332" t="s">
        <v>696</v>
      </c>
    </row>
    <row r="393" spans="1:12" ht="374.25">
      <c r="A393" s="443">
        <v>180</v>
      </c>
      <c r="B393" s="336" t="s">
        <v>697</v>
      </c>
      <c r="C393" s="26" t="s">
        <v>63</v>
      </c>
      <c r="D393" s="4" t="s">
        <v>33</v>
      </c>
      <c r="E393" s="9" t="s">
        <v>31</v>
      </c>
      <c r="F393" s="324" t="s">
        <v>663</v>
      </c>
      <c r="G393" s="501" t="s">
        <v>48</v>
      </c>
      <c r="H393" s="502"/>
      <c r="I393" s="503"/>
      <c r="J393" s="233" t="s">
        <v>33</v>
      </c>
      <c r="K393" s="233" t="s">
        <v>33</v>
      </c>
      <c r="L393" s="328" t="s">
        <v>698</v>
      </c>
    </row>
    <row r="394" spans="1:12" ht="17.25">
      <c r="A394" s="442"/>
      <c r="B394" s="536" t="s">
        <v>699</v>
      </c>
      <c r="C394" s="536"/>
      <c r="D394" s="536"/>
      <c r="E394" s="536"/>
      <c r="F394" s="536"/>
      <c r="G394" s="536"/>
      <c r="H394" s="536"/>
      <c r="I394" s="536"/>
      <c r="J394" s="536"/>
      <c r="K394" s="316"/>
      <c r="L394" s="320"/>
    </row>
    <row r="395" spans="1:12" ht="17.25">
      <c r="A395" s="337"/>
      <c r="B395" s="531" t="s">
        <v>26</v>
      </c>
      <c r="C395" s="531"/>
      <c r="D395" s="531"/>
      <c r="E395" s="531"/>
      <c r="F395" s="531"/>
      <c r="G395" s="531"/>
      <c r="H395" s="531"/>
      <c r="I395" s="531"/>
      <c r="J395" s="531"/>
      <c r="K395" s="316"/>
      <c r="L395" s="320"/>
    </row>
    <row r="396" spans="1:12" ht="62.25" customHeight="1">
      <c r="A396" s="290">
        <v>42762</v>
      </c>
      <c r="B396" s="111" t="s">
        <v>700</v>
      </c>
      <c r="C396" s="9" t="s">
        <v>29</v>
      </c>
      <c r="D396" s="241" t="s">
        <v>701</v>
      </c>
      <c r="E396" s="9" t="s">
        <v>31</v>
      </c>
      <c r="F396" s="9" t="s">
        <v>702</v>
      </c>
      <c r="G396" s="9">
        <v>46</v>
      </c>
      <c r="H396" s="9">
        <v>46</v>
      </c>
      <c r="I396" s="9">
        <v>46</v>
      </c>
      <c r="J396" s="233" t="s">
        <v>33</v>
      </c>
      <c r="K396" s="233" t="s">
        <v>33</v>
      </c>
      <c r="L396" s="338" t="s">
        <v>703</v>
      </c>
    </row>
    <row r="397" spans="1:12" ht="17.25">
      <c r="A397" s="337"/>
      <c r="B397" s="568" t="s">
        <v>36</v>
      </c>
      <c r="C397" s="568"/>
      <c r="D397" s="568"/>
      <c r="E397" s="568"/>
      <c r="F397" s="568"/>
      <c r="G397" s="568"/>
      <c r="H397" s="568"/>
      <c r="I397" s="568"/>
      <c r="J397" s="568"/>
      <c r="K397" s="316"/>
      <c r="L397" s="320"/>
    </row>
    <row r="398" spans="1:12" ht="108.75">
      <c r="A398" s="88">
        <v>181</v>
      </c>
      <c r="B398" s="42" t="s">
        <v>704</v>
      </c>
      <c r="C398" s="9" t="s">
        <v>40</v>
      </c>
      <c r="D398" s="4" t="s">
        <v>33</v>
      </c>
      <c r="E398" s="4" t="s">
        <v>31</v>
      </c>
      <c r="F398" s="9" t="s">
        <v>702</v>
      </c>
      <c r="G398" s="528" t="s">
        <v>48</v>
      </c>
      <c r="H398" s="529"/>
      <c r="I398" s="530"/>
      <c r="J398" s="233" t="s">
        <v>33</v>
      </c>
      <c r="K398" s="233" t="s">
        <v>33</v>
      </c>
      <c r="L398" s="164" t="s">
        <v>705</v>
      </c>
    </row>
    <row r="399" spans="1:12" ht="78">
      <c r="A399" s="88">
        <v>182</v>
      </c>
      <c r="B399" s="42" t="s">
        <v>706</v>
      </c>
      <c r="C399" s="9" t="s">
        <v>40</v>
      </c>
      <c r="D399" s="4" t="s">
        <v>33</v>
      </c>
      <c r="E399" s="4" t="s">
        <v>31</v>
      </c>
      <c r="F399" s="9" t="s">
        <v>702</v>
      </c>
      <c r="G399" s="528" t="s">
        <v>48</v>
      </c>
      <c r="H399" s="529"/>
      <c r="I399" s="530"/>
      <c r="J399" s="233" t="s">
        <v>33</v>
      </c>
      <c r="K399" s="233" t="s">
        <v>33</v>
      </c>
      <c r="L399" s="164" t="s">
        <v>707</v>
      </c>
    </row>
    <row r="400" spans="1:12" ht="93">
      <c r="A400" s="88">
        <v>183</v>
      </c>
      <c r="B400" s="42" t="s">
        <v>708</v>
      </c>
      <c r="C400" s="9" t="s">
        <v>40</v>
      </c>
      <c r="D400" s="4" t="s">
        <v>33</v>
      </c>
      <c r="E400" s="4" t="s">
        <v>31</v>
      </c>
      <c r="F400" s="9" t="s">
        <v>702</v>
      </c>
      <c r="G400" s="528" t="s">
        <v>48</v>
      </c>
      <c r="H400" s="529"/>
      <c r="I400" s="530"/>
      <c r="J400" s="233" t="s">
        <v>33</v>
      </c>
      <c r="K400" s="233" t="s">
        <v>33</v>
      </c>
      <c r="L400" s="164" t="s">
        <v>709</v>
      </c>
    </row>
    <row r="401" spans="1:12" ht="171">
      <c r="A401" s="88">
        <v>184</v>
      </c>
      <c r="B401" s="48" t="s">
        <v>710</v>
      </c>
      <c r="C401" s="9" t="s">
        <v>40</v>
      </c>
      <c r="D401" s="4" t="s">
        <v>33</v>
      </c>
      <c r="E401" s="4" t="s">
        <v>31</v>
      </c>
      <c r="F401" s="9" t="s">
        <v>702</v>
      </c>
      <c r="G401" s="528" t="s">
        <v>48</v>
      </c>
      <c r="H401" s="529"/>
      <c r="I401" s="530"/>
      <c r="J401" s="233" t="s">
        <v>33</v>
      </c>
      <c r="K401" s="233" t="s">
        <v>33</v>
      </c>
      <c r="L401" s="164" t="s">
        <v>711</v>
      </c>
    </row>
    <row r="402" spans="1:12" ht="321" customHeight="1">
      <c r="A402" s="444">
        <v>185</v>
      </c>
      <c r="B402" s="48" t="s">
        <v>712</v>
      </c>
      <c r="C402" s="9" t="s">
        <v>40</v>
      </c>
      <c r="D402" s="4" t="s">
        <v>33</v>
      </c>
      <c r="E402" s="4" t="s">
        <v>31</v>
      </c>
      <c r="F402" s="9" t="s">
        <v>702</v>
      </c>
      <c r="G402" s="528" t="s">
        <v>48</v>
      </c>
      <c r="H402" s="529"/>
      <c r="I402" s="530"/>
      <c r="J402" s="233" t="s">
        <v>33</v>
      </c>
      <c r="K402" s="233" t="s">
        <v>33</v>
      </c>
      <c r="L402" s="164" t="s">
        <v>1208</v>
      </c>
    </row>
    <row r="403" spans="1:12" ht="26.25" customHeight="1">
      <c r="A403" s="599">
        <v>186</v>
      </c>
      <c r="B403" s="604" t="s">
        <v>1118</v>
      </c>
      <c r="C403" s="602" t="s">
        <v>40</v>
      </c>
      <c r="D403" s="602" t="s">
        <v>1119</v>
      </c>
      <c r="E403" s="603" t="s">
        <v>290</v>
      </c>
      <c r="F403" s="602" t="s">
        <v>1120</v>
      </c>
      <c r="G403" s="9"/>
      <c r="H403" s="20">
        <f>H404+H405</f>
        <v>624.615</v>
      </c>
      <c r="I403" s="20">
        <f>I404+I405</f>
        <v>124.615</v>
      </c>
      <c r="J403" s="233"/>
      <c r="K403" s="233"/>
      <c r="L403" s="339"/>
    </row>
    <row r="404" spans="1:12" ht="36" customHeight="1">
      <c r="A404" s="600"/>
      <c r="B404" s="605"/>
      <c r="C404" s="602"/>
      <c r="D404" s="602"/>
      <c r="E404" s="603"/>
      <c r="F404" s="602"/>
      <c r="G404" s="9"/>
      <c r="H404" s="20">
        <v>500</v>
      </c>
      <c r="I404" s="20">
        <v>0</v>
      </c>
      <c r="J404" s="9" t="s">
        <v>71</v>
      </c>
      <c r="K404" s="9">
        <v>492012</v>
      </c>
      <c r="L404" s="458" t="s">
        <v>1209</v>
      </c>
    </row>
    <row r="405" spans="1:12" ht="75" customHeight="1">
      <c r="A405" s="601"/>
      <c r="B405" s="606"/>
      <c r="C405" s="602"/>
      <c r="D405" s="602"/>
      <c r="E405" s="603"/>
      <c r="F405" s="602"/>
      <c r="G405" s="9"/>
      <c r="H405" s="20">
        <v>124.615</v>
      </c>
      <c r="I405" s="20">
        <v>124.615</v>
      </c>
      <c r="J405" s="9" t="s">
        <v>72</v>
      </c>
      <c r="K405" s="9">
        <v>492012</v>
      </c>
      <c r="L405" s="459"/>
    </row>
    <row r="406" spans="1:12" ht="15">
      <c r="A406" s="337"/>
      <c r="B406" s="234"/>
      <c r="C406" s="340"/>
      <c r="D406" s="233"/>
      <c r="E406" s="233"/>
      <c r="F406" s="233"/>
      <c r="G406" s="233"/>
      <c r="H406" s="24"/>
      <c r="I406" s="24"/>
      <c r="J406" s="56"/>
      <c r="K406" s="316"/>
      <c r="L406" s="320"/>
    </row>
    <row r="407" spans="1:12" ht="18">
      <c r="A407" s="341"/>
      <c r="B407" s="572" t="s">
        <v>713</v>
      </c>
      <c r="C407" s="572"/>
      <c r="D407" s="572"/>
      <c r="E407" s="572"/>
      <c r="F407" s="572"/>
      <c r="G407" s="572"/>
      <c r="H407" s="572"/>
      <c r="I407" s="572"/>
      <c r="J407" s="572"/>
      <c r="K407" s="342"/>
      <c r="L407" s="343"/>
    </row>
    <row r="408" spans="1:12" ht="18">
      <c r="A408" s="341"/>
      <c r="B408" s="572" t="s">
        <v>714</v>
      </c>
      <c r="C408" s="572"/>
      <c r="D408" s="572"/>
      <c r="E408" s="572"/>
      <c r="F408" s="572"/>
      <c r="G408" s="572"/>
      <c r="H408" s="572"/>
      <c r="I408" s="572"/>
      <c r="J408" s="572"/>
      <c r="K408" s="342"/>
      <c r="L408" s="343"/>
    </row>
    <row r="409" spans="1:12" ht="62.25">
      <c r="A409" s="290">
        <v>42763</v>
      </c>
      <c r="B409" s="164" t="s">
        <v>715</v>
      </c>
      <c r="C409" s="26" t="s">
        <v>29</v>
      </c>
      <c r="D409" s="241" t="s">
        <v>716</v>
      </c>
      <c r="E409" s="26"/>
      <c r="F409" s="26" t="s">
        <v>717</v>
      </c>
      <c r="G409" s="26"/>
      <c r="H409" s="344">
        <v>0.007</v>
      </c>
      <c r="I409" s="4" t="s">
        <v>722</v>
      </c>
      <c r="J409" s="26"/>
      <c r="K409" s="345"/>
      <c r="L409" s="4" t="s">
        <v>722</v>
      </c>
    </row>
    <row r="410" spans="1:12" ht="17.25">
      <c r="A410" s="346"/>
      <c r="B410" s="572" t="s">
        <v>36</v>
      </c>
      <c r="C410" s="572"/>
      <c r="D410" s="572"/>
      <c r="E410" s="572"/>
      <c r="F410" s="572"/>
      <c r="G410" s="572"/>
      <c r="H410" s="572"/>
      <c r="I410" s="572"/>
      <c r="J410" s="572"/>
      <c r="K410" s="345"/>
      <c r="L410" s="146"/>
    </row>
    <row r="411" spans="1:12" ht="93">
      <c r="A411" s="445">
        <v>187</v>
      </c>
      <c r="B411" s="347" t="s">
        <v>718</v>
      </c>
      <c r="C411" s="26" t="s">
        <v>719</v>
      </c>
      <c r="D411" s="4" t="s">
        <v>33</v>
      </c>
      <c r="E411" s="26" t="s">
        <v>720</v>
      </c>
      <c r="F411" s="26" t="s">
        <v>717</v>
      </c>
      <c r="G411" s="581" t="s">
        <v>721</v>
      </c>
      <c r="H411" s="582"/>
      <c r="I411" s="583"/>
      <c r="J411" s="348"/>
      <c r="K411" s="345"/>
      <c r="L411" s="4" t="s">
        <v>722</v>
      </c>
    </row>
    <row r="412" spans="1:12" ht="62.25">
      <c r="A412" s="445">
        <v>188</v>
      </c>
      <c r="B412" s="347" t="s">
        <v>723</v>
      </c>
      <c r="C412" s="26"/>
      <c r="D412" s="4" t="s">
        <v>33</v>
      </c>
      <c r="E412" s="26" t="s">
        <v>724</v>
      </c>
      <c r="F412" s="26" t="s">
        <v>717</v>
      </c>
      <c r="G412" s="581" t="s">
        <v>721</v>
      </c>
      <c r="H412" s="582"/>
      <c r="I412" s="583"/>
      <c r="J412" s="348"/>
      <c r="K412" s="345"/>
      <c r="L412" s="4" t="s">
        <v>722</v>
      </c>
    </row>
    <row r="413" spans="1:12" ht="38.25" customHeight="1">
      <c r="A413" s="517" t="s">
        <v>1129</v>
      </c>
      <c r="B413" s="518"/>
      <c r="C413" s="518"/>
      <c r="D413" s="518"/>
      <c r="E413" s="518"/>
      <c r="F413" s="518"/>
      <c r="G413" s="518"/>
      <c r="H413" s="518"/>
      <c r="I413" s="518"/>
      <c r="J413" s="518"/>
      <c r="K413" s="518"/>
      <c r="L413" s="519"/>
    </row>
    <row r="414" spans="1:12" ht="17.25">
      <c r="A414" s="349"/>
      <c r="B414" s="64" t="s">
        <v>725</v>
      </c>
      <c r="C414" s="58"/>
      <c r="D414" s="58"/>
      <c r="E414" s="58"/>
      <c r="F414" s="58"/>
      <c r="G414" s="58"/>
      <c r="H414" s="58"/>
      <c r="I414" s="58"/>
      <c r="J414" s="58"/>
      <c r="K414" s="13"/>
      <c r="L414" s="70"/>
    </row>
    <row r="415" spans="1:12" ht="17.25">
      <c r="A415" s="350"/>
      <c r="B415" s="572" t="s">
        <v>726</v>
      </c>
      <c r="C415" s="572"/>
      <c r="D415" s="572"/>
      <c r="E415" s="572"/>
      <c r="F415" s="572"/>
      <c r="G415" s="572"/>
      <c r="H415" s="572"/>
      <c r="I415" s="572"/>
      <c r="J415" s="572"/>
      <c r="K415" s="13"/>
      <c r="L415" s="70"/>
    </row>
    <row r="416" spans="1:12" ht="17.25">
      <c r="A416" s="350"/>
      <c r="B416" s="490" t="s">
        <v>26</v>
      </c>
      <c r="C416" s="490"/>
      <c r="D416" s="490"/>
      <c r="E416" s="490"/>
      <c r="F416" s="490"/>
      <c r="G416" s="490"/>
      <c r="H416" s="490"/>
      <c r="I416" s="490"/>
      <c r="J416" s="490"/>
      <c r="K416" s="13"/>
      <c r="L416" s="70"/>
    </row>
    <row r="417" spans="1:12" ht="156">
      <c r="A417" s="351" t="s">
        <v>727</v>
      </c>
      <c r="B417" s="352" t="s">
        <v>728</v>
      </c>
      <c r="C417" s="9" t="s">
        <v>527</v>
      </c>
      <c r="D417" s="241" t="s">
        <v>729</v>
      </c>
      <c r="E417" s="4" t="s">
        <v>31</v>
      </c>
      <c r="F417" s="353" t="s">
        <v>730</v>
      </c>
      <c r="G417" s="9">
        <v>30.6</v>
      </c>
      <c r="H417" s="20">
        <v>30.5</v>
      </c>
      <c r="I417" s="20">
        <v>25.37</v>
      </c>
      <c r="J417" s="37" t="s">
        <v>33</v>
      </c>
      <c r="K417" s="37" t="s">
        <v>33</v>
      </c>
      <c r="L417" s="175" t="s">
        <v>1172</v>
      </c>
    </row>
    <row r="418" spans="1:12" ht="83.25" customHeight="1">
      <c r="A418" s="354" t="s">
        <v>731</v>
      </c>
      <c r="B418" s="10" t="s">
        <v>732</v>
      </c>
      <c r="C418" s="9" t="s">
        <v>29</v>
      </c>
      <c r="D418" s="355" t="s">
        <v>733</v>
      </c>
      <c r="E418" s="4" t="s">
        <v>31</v>
      </c>
      <c r="F418" s="353" t="s">
        <v>730</v>
      </c>
      <c r="G418" s="9">
        <v>80.5</v>
      </c>
      <c r="H418" s="20">
        <v>80.6</v>
      </c>
      <c r="I418" s="20">
        <v>83.8</v>
      </c>
      <c r="J418" s="37" t="s">
        <v>33</v>
      </c>
      <c r="K418" s="37" t="s">
        <v>33</v>
      </c>
      <c r="L418" s="42" t="s">
        <v>1201</v>
      </c>
    </row>
    <row r="419" spans="1:12" ht="90.75" customHeight="1">
      <c r="A419" s="354" t="s">
        <v>734</v>
      </c>
      <c r="B419" s="10" t="s">
        <v>735</v>
      </c>
      <c r="C419" s="9" t="s">
        <v>29</v>
      </c>
      <c r="D419" s="355" t="s">
        <v>733</v>
      </c>
      <c r="E419" s="4" t="s">
        <v>31</v>
      </c>
      <c r="F419" s="353" t="s">
        <v>730</v>
      </c>
      <c r="G419" s="9">
        <v>69</v>
      </c>
      <c r="H419" s="20">
        <v>72</v>
      </c>
      <c r="I419" s="20">
        <v>68.1</v>
      </c>
      <c r="J419" s="37" t="s">
        <v>33</v>
      </c>
      <c r="K419" s="37" t="s">
        <v>33</v>
      </c>
      <c r="L419" s="42" t="s">
        <v>1202</v>
      </c>
    </row>
    <row r="420" spans="1:12" ht="18">
      <c r="A420" s="350"/>
      <c r="B420" s="536" t="s">
        <v>36</v>
      </c>
      <c r="C420" s="571"/>
      <c r="D420" s="571"/>
      <c r="E420" s="571"/>
      <c r="F420" s="571"/>
      <c r="G420" s="571"/>
      <c r="H420" s="571"/>
      <c r="I420" s="571"/>
      <c r="J420" s="571"/>
      <c r="K420" s="13"/>
      <c r="L420" s="70"/>
    </row>
    <row r="421" spans="1:12" ht="312">
      <c r="A421" s="356" t="s">
        <v>1187</v>
      </c>
      <c r="B421" s="111" t="s">
        <v>737</v>
      </c>
      <c r="C421" s="9" t="s">
        <v>40</v>
      </c>
      <c r="D421" s="4" t="s">
        <v>33</v>
      </c>
      <c r="E421" s="353" t="s">
        <v>31</v>
      </c>
      <c r="F421" s="353" t="s">
        <v>738</v>
      </c>
      <c r="G421" s="578" t="s">
        <v>48</v>
      </c>
      <c r="H421" s="579"/>
      <c r="I421" s="580"/>
      <c r="J421" s="37" t="s">
        <v>33</v>
      </c>
      <c r="K421" s="37" t="s">
        <v>33</v>
      </c>
      <c r="L421" s="357" t="s">
        <v>739</v>
      </c>
    </row>
    <row r="422" spans="1:12" ht="181.5" customHeight="1">
      <c r="A422" s="11" t="s">
        <v>736</v>
      </c>
      <c r="B422" s="111" t="s">
        <v>741</v>
      </c>
      <c r="C422" s="9" t="s">
        <v>40</v>
      </c>
      <c r="D422" s="4" t="s">
        <v>33</v>
      </c>
      <c r="E422" s="358" t="s">
        <v>31</v>
      </c>
      <c r="F422" s="353" t="s">
        <v>738</v>
      </c>
      <c r="G422" s="578" t="s">
        <v>48</v>
      </c>
      <c r="H422" s="579"/>
      <c r="I422" s="580"/>
      <c r="J422" s="37" t="s">
        <v>33</v>
      </c>
      <c r="K422" s="37" t="s">
        <v>33</v>
      </c>
      <c r="L422" s="42" t="s">
        <v>1210</v>
      </c>
    </row>
    <row r="423" spans="1:12" ht="145.5" customHeight="1">
      <c r="A423" s="11" t="s">
        <v>740</v>
      </c>
      <c r="B423" s="111" t="s">
        <v>743</v>
      </c>
      <c r="C423" s="9" t="s">
        <v>744</v>
      </c>
      <c r="D423" s="4" t="s">
        <v>33</v>
      </c>
      <c r="E423" s="358" t="s">
        <v>745</v>
      </c>
      <c r="F423" s="353" t="s">
        <v>746</v>
      </c>
      <c r="G423" s="578" t="s">
        <v>747</v>
      </c>
      <c r="H423" s="579"/>
      <c r="I423" s="580"/>
      <c r="J423" s="37" t="s">
        <v>33</v>
      </c>
      <c r="K423" s="37" t="s">
        <v>33</v>
      </c>
      <c r="L423" s="359" t="s">
        <v>748</v>
      </c>
    </row>
    <row r="424" spans="1:12" ht="17.25">
      <c r="A424" s="360"/>
      <c r="B424" s="361" t="s">
        <v>749</v>
      </c>
      <c r="C424" s="233" t="s">
        <v>40</v>
      </c>
      <c r="D424" s="362"/>
      <c r="E424" s="362"/>
      <c r="F424" s="362"/>
      <c r="G424" s="362"/>
      <c r="H424" s="363">
        <v>0</v>
      </c>
      <c r="I424" s="363">
        <v>0</v>
      </c>
      <c r="J424" s="362"/>
      <c r="K424" s="13"/>
      <c r="L424" s="70"/>
    </row>
    <row r="425" spans="1:12" ht="15">
      <c r="A425" s="360"/>
      <c r="B425" s="234" t="s">
        <v>69</v>
      </c>
      <c r="C425" s="59"/>
      <c r="D425" s="59"/>
      <c r="E425" s="59"/>
      <c r="F425" s="59"/>
      <c r="G425" s="59"/>
      <c r="H425" s="362"/>
      <c r="I425" s="362"/>
      <c r="J425" s="204" t="s">
        <v>70</v>
      </c>
      <c r="K425" s="13"/>
      <c r="L425" s="70"/>
    </row>
    <row r="426" spans="1:12" ht="15">
      <c r="A426" s="360"/>
      <c r="B426" s="364" t="s">
        <v>396</v>
      </c>
      <c r="C426" s="59"/>
      <c r="D426" s="59"/>
      <c r="E426" s="59"/>
      <c r="F426" s="59"/>
      <c r="G426" s="59"/>
      <c r="H426" s="446">
        <v>0</v>
      </c>
      <c r="I426" s="446">
        <v>0</v>
      </c>
      <c r="J426" s="204" t="s">
        <v>71</v>
      </c>
      <c r="K426" s="13"/>
      <c r="L426" s="70"/>
    </row>
    <row r="427" spans="1:12" ht="15">
      <c r="A427" s="360"/>
      <c r="B427" s="364" t="s">
        <v>397</v>
      </c>
      <c r="C427" s="59"/>
      <c r="D427" s="59"/>
      <c r="E427" s="59"/>
      <c r="F427" s="59"/>
      <c r="G427" s="59"/>
      <c r="H427" s="446">
        <v>0</v>
      </c>
      <c r="I427" s="446">
        <v>0</v>
      </c>
      <c r="J427" s="56" t="s">
        <v>72</v>
      </c>
      <c r="K427" s="13"/>
      <c r="L427" s="70"/>
    </row>
    <row r="428" spans="1:12" ht="15">
      <c r="A428" s="360"/>
      <c r="B428" s="234" t="s">
        <v>398</v>
      </c>
      <c r="C428" s="59"/>
      <c r="D428" s="59"/>
      <c r="E428" s="59"/>
      <c r="F428" s="59"/>
      <c r="G428" s="59"/>
      <c r="H428" s="446">
        <v>0</v>
      </c>
      <c r="I428" s="446">
        <v>0</v>
      </c>
      <c r="J428" s="56" t="s">
        <v>44</v>
      </c>
      <c r="K428" s="13"/>
      <c r="L428" s="70"/>
    </row>
    <row r="429" spans="1:12" ht="15">
      <c r="A429" s="360"/>
      <c r="B429" s="234"/>
      <c r="C429" s="59"/>
      <c r="D429" s="59"/>
      <c r="E429" s="59"/>
      <c r="F429" s="59"/>
      <c r="G429" s="59"/>
      <c r="H429" s="59"/>
      <c r="I429" s="59"/>
      <c r="J429" s="56"/>
      <c r="K429" s="13"/>
      <c r="L429" s="70"/>
    </row>
    <row r="430" spans="1:12" ht="17.25">
      <c r="A430" s="360"/>
      <c r="B430" s="585" t="s">
        <v>750</v>
      </c>
      <c r="C430" s="585"/>
      <c r="D430" s="585"/>
      <c r="E430" s="585"/>
      <c r="F430" s="585"/>
      <c r="G430" s="585"/>
      <c r="H430" s="585"/>
      <c r="I430" s="585"/>
      <c r="J430" s="585"/>
      <c r="K430" s="13"/>
      <c r="L430" s="70"/>
    </row>
    <row r="431" spans="1:12" ht="18">
      <c r="A431" s="11"/>
      <c r="B431" s="573" t="s">
        <v>751</v>
      </c>
      <c r="C431" s="574"/>
      <c r="D431" s="574"/>
      <c r="E431" s="574"/>
      <c r="F431" s="574"/>
      <c r="G431" s="574"/>
      <c r="H431" s="574"/>
      <c r="I431" s="574"/>
      <c r="J431" s="574"/>
      <c r="K431" s="365"/>
      <c r="L431" s="366"/>
    </row>
    <row r="432" spans="1:12" ht="17.25">
      <c r="A432" s="11"/>
      <c r="B432" s="490" t="s">
        <v>26</v>
      </c>
      <c r="C432" s="490"/>
      <c r="D432" s="490"/>
      <c r="E432" s="490"/>
      <c r="F432" s="490"/>
      <c r="G432" s="490"/>
      <c r="H432" s="490"/>
      <c r="I432" s="490"/>
      <c r="J432" s="490"/>
      <c r="K432" s="365"/>
      <c r="L432" s="366"/>
    </row>
    <row r="433" spans="1:12" ht="67.5" customHeight="1">
      <c r="A433" s="354" t="s">
        <v>752</v>
      </c>
      <c r="B433" s="352" t="s">
        <v>753</v>
      </c>
      <c r="C433" s="9" t="s">
        <v>29</v>
      </c>
      <c r="D433" s="4" t="s">
        <v>30</v>
      </c>
      <c r="E433" s="4" t="s">
        <v>31</v>
      </c>
      <c r="F433" s="9" t="s">
        <v>203</v>
      </c>
      <c r="G433" s="9">
        <v>83.7</v>
      </c>
      <c r="H433" s="9">
        <v>68.8</v>
      </c>
      <c r="I433" s="9">
        <v>280</v>
      </c>
      <c r="J433" s="37" t="s">
        <v>33</v>
      </c>
      <c r="K433" s="13"/>
      <c r="L433" s="367" t="s">
        <v>754</v>
      </c>
    </row>
    <row r="434" spans="1:12" ht="93">
      <c r="A434" s="354" t="s">
        <v>755</v>
      </c>
      <c r="B434" s="10" t="s">
        <v>756</v>
      </c>
      <c r="C434" s="9" t="s">
        <v>757</v>
      </c>
      <c r="D434" s="4" t="s">
        <v>30</v>
      </c>
      <c r="E434" s="4" t="s">
        <v>31</v>
      </c>
      <c r="F434" s="9" t="s">
        <v>758</v>
      </c>
      <c r="G434" s="9">
        <v>3.1</v>
      </c>
      <c r="H434" s="9">
        <v>3.2</v>
      </c>
      <c r="I434" s="9">
        <v>1.2</v>
      </c>
      <c r="J434" s="37" t="s">
        <v>33</v>
      </c>
      <c r="K434" s="13"/>
      <c r="L434" s="367" t="s">
        <v>759</v>
      </c>
    </row>
    <row r="435" spans="1:12" ht="18">
      <c r="A435" s="11"/>
      <c r="B435" s="573" t="s">
        <v>234</v>
      </c>
      <c r="C435" s="574"/>
      <c r="D435" s="574"/>
      <c r="E435" s="574"/>
      <c r="F435" s="574"/>
      <c r="G435" s="574"/>
      <c r="H435" s="574"/>
      <c r="I435" s="574"/>
      <c r="J435" s="574"/>
      <c r="K435" s="365"/>
      <c r="L435" s="366"/>
    </row>
    <row r="436" spans="1:12" ht="46.5">
      <c r="A436" s="11" t="s">
        <v>742</v>
      </c>
      <c r="B436" s="368" t="s">
        <v>760</v>
      </c>
      <c r="C436" s="111"/>
      <c r="D436" s="4" t="s">
        <v>33</v>
      </c>
      <c r="E436" s="111" t="s">
        <v>31</v>
      </c>
      <c r="F436" s="111" t="s">
        <v>203</v>
      </c>
      <c r="G436" s="528" t="s">
        <v>761</v>
      </c>
      <c r="H436" s="529"/>
      <c r="I436" s="530"/>
      <c r="J436" s="9" t="s">
        <v>44</v>
      </c>
      <c r="K436" s="365" t="s">
        <v>33</v>
      </c>
      <c r="L436" s="359" t="s">
        <v>762</v>
      </c>
    </row>
    <row r="437" spans="1:12" ht="93">
      <c r="A437" s="136">
        <v>193</v>
      </c>
      <c r="B437" s="157" t="s">
        <v>763</v>
      </c>
      <c r="C437" s="270" t="s">
        <v>40</v>
      </c>
      <c r="D437" s="310" t="s">
        <v>33</v>
      </c>
      <c r="E437" s="270" t="s">
        <v>764</v>
      </c>
      <c r="F437" s="270" t="s">
        <v>203</v>
      </c>
      <c r="G437" s="9"/>
      <c r="H437" s="60">
        <v>4384</v>
      </c>
      <c r="I437" s="60">
        <v>4384</v>
      </c>
      <c r="J437" s="9" t="s">
        <v>72</v>
      </c>
      <c r="K437" s="26">
        <v>472004</v>
      </c>
      <c r="L437" s="369" t="s">
        <v>765</v>
      </c>
    </row>
    <row r="438" spans="1:12" ht="78">
      <c r="A438" s="447">
        <v>194</v>
      </c>
      <c r="B438" s="157" t="s">
        <v>766</v>
      </c>
      <c r="C438" s="270" t="s">
        <v>40</v>
      </c>
      <c r="D438" s="310" t="s">
        <v>33</v>
      </c>
      <c r="E438" s="270" t="s">
        <v>764</v>
      </c>
      <c r="F438" s="270" t="s">
        <v>203</v>
      </c>
      <c r="G438" s="9"/>
      <c r="H438" s="60">
        <v>7464</v>
      </c>
      <c r="I438" s="60">
        <v>7464</v>
      </c>
      <c r="J438" s="9" t="s">
        <v>72</v>
      </c>
      <c r="K438" s="26">
        <v>472004</v>
      </c>
      <c r="L438" s="370" t="s">
        <v>767</v>
      </c>
    </row>
    <row r="439" spans="1:12" ht="78">
      <c r="A439" s="11" t="s">
        <v>1188</v>
      </c>
      <c r="B439" s="270" t="s">
        <v>768</v>
      </c>
      <c r="C439" s="270" t="s">
        <v>40</v>
      </c>
      <c r="D439" s="310" t="s">
        <v>33</v>
      </c>
      <c r="E439" s="270" t="s">
        <v>769</v>
      </c>
      <c r="F439" s="370" t="s">
        <v>770</v>
      </c>
      <c r="G439" s="46"/>
      <c r="H439" s="60">
        <v>309.8</v>
      </c>
      <c r="I439" s="60">
        <v>309.8</v>
      </c>
      <c r="J439" s="26" t="s">
        <v>72</v>
      </c>
      <c r="K439" s="26">
        <v>492003</v>
      </c>
      <c r="L439" s="370" t="s">
        <v>771</v>
      </c>
    </row>
    <row r="440" spans="1:12" ht="30.75">
      <c r="A440" s="448">
        <v>196</v>
      </c>
      <c r="B440" s="368" t="s">
        <v>772</v>
      </c>
      <c r="C440" s="111" t="s">
        <v>40</v>
      </c>
      <c r="D440" s="365" t="s">
        <v>33</v>
      </c>
      <c r="E440" s="111" t="s">
        <v>103</v>
      </c>
      <c r="F440" s="111" t="s">
        <v>773</v>
      </c>
      <c r="G440" s="111"/>
      <c r="H440" s="46">
        <v>4330</v>
      </c>
      <c r="I440" s="46">
        <v>4330</v>
      </c>
      <c r="J440" s="26" t="s">
        <v>72</v>
      </c>
      <c r="K440" s="26">
        <v>492003</v>
      </c>
      <c r="L440" s="371" t="s">
        <v>774</v>
      </c>
    </row>
    <row r="441" spans="1:12" ht="46.5">
      <c r="A441" s="11" t="s">
        <v>1189</v>
      </c>
      <c r="B441" s="368" t="s">
        <v>776</v>
      </c>
      <c r="C441" s="111" t="s">
        <v>40</v>
      </c>
      <c r="D441" s="365" t="s">
        <v>33</v>
      </c>
      <c r="E441" s="372" t="s">
        <v>103</v>
      </c>
      <c r="F441" s="111" t="s">
        <v>773</v>
      </c>
      <c r="G441" s="575" t="s">
        <v>48</v>
      </c>
      <c r="H441" s="576"/>
      <c r="I441" s="577"/>
      <c r="J441" s="227" t="s">
        <v>33</v>
      </c>
      <c r="K441" s="227" t="s">
        <v>33</v>
      </c>
      <c r="L441" s="371" t="s">
        <v>777</v>
      </c>
    </row>
    <row r="442" spans="1:12" ht="18">
      <c r="A442" s="11"/>
      <c r="B442" s="573" t="s">
        <v>778</v>
      </c>
      <c r="C442" s="574"/>
      <c r="D442" s="574"/>
      <c r="E442" s="574"/>
      <c r="F442" s="574"/>
      <c r="G442" s="574"/>
      <c r="H442" s="574"/>
      <c r="I442" s="574"/>
      <c r="J442" s="574"/>
      <c r="K442" s="365"/>
      <c r="L442" s="366"/>
    </row>
    <row r="443" spans="1:12" ht="17.25">
      <c r="A443" s="11"/>
      <c r="B443" s="490" t="s">
        <v>26</v>
      </c>
      <c r="C443" s="490"/>
      <c r="D443" s="490"/>
      <c r="E443" s="490"/>
      <c r="F443" s="490"/>
      <c r="G443" s="490"/>
      <c r="H443" s="490"/>
      <c r="I443" s="490"/>
      <c r="J443" s="490"/>
      <c r="K443" s="365"/>
      <c r="L443" s="366"/>
    </row>
    <row r="444" spans="1:12" ht="108.75">
      <c r="A444" s="373">
        <v>42766</v>
      </c>
      <c r="B444" s="10" t="s">
        <v>779</v>
      </c>
      <c r="C444" s="374" t="s">
        <v>29</v>
      </c>
      <c r="D444" s="241" t="s">
        <v>340</v>
      </c>
      <c r="E444" s="4" t="s">
        <v>31</v>
      </c>
      <c r="F444" s="9" t="s">
        <v>780</v>
      </c>
      <c r="G444" s="9">
        <v>63</v>
      </c>
      <c r="H444" s="9">
        <v>83</v>
      </c>
      <c r="I444" s="135">
        <v>83</v>
      </c>
      <c r="J444" s="37" t="s">
        <v>33</v>
      </c>
      <c r="K444" s="37" t="s">
        <v>33</v>
      </c>
      <c r="L444" s="205" t="s">
        <v>781</v>
      </c>
    </row>
    <row r="445" spans="1:12" ht="18">
      <c r="A445" s="11"/>
      <c r="B445" s="573" t="s">
        <v>234</v>
      </c>
      <c r="C445" s="574"/>
      <c r="D445" s="574"/>
      <c r="E445" s="574"/>
      <c r="F445" s="574"/>
      <c r="G445" s="574"/>
      <c r="H445" s="574"/>
      <c r="I445" s="574"/>
      <c r="J445" s="574"/>
      <c r="K445" s="365"/>
      <c r="L445" s="366"/>
    </row>
    <row r="446" spans="1:12" ht="59.25" customHeight="1">
      <c r="A446" s="11" t="s">
        <v>1189</v>
      </c>
      <c r="B446" s="111" t="s">
        <v>783</v>
      </c>
      <c r="C446" s="9" t="s">
        <v>40</v>
      </c>
      <c r="D446" s="365" t="s">
        <v>33</v>
      </c>
      <c r="E446" s="26" t="s">
        <v>784</v>
      </c>
      <c r="F446" s="9" t="s">
        <v>785</v>
      </c>
      <c r="G446" s="501" t="s">
        <v>48</v>
      </c>
      <c r="H446" s="502"/>
      <c r="I446" s="503"/>
      <c r="J446" s="37" t="s">
        <v>33</v>
      </c>
      <c r="K446" s="37" t="s">
        <v>33</v>
      </c>
      <c r="L446" s="367" t="s">
        <v>786</v>
      </c>
    </row>
    <row r="447" spans="1:12" ht="183.75" customHeight="1">
      <c r="A447" s="11" t="s">
        <v>775</v>
      </c>
      <c r="B447" s="111" t="s">
        <v>788</v>
      </c>
      <c r="C447" s="9" t="s">
        <v>40</v>
      </c>
      <c r="D447" s="365" t="s">
        <v>33</v>
      </c>
      <c r="E447" s="26" t="s">
        <v>789</v>
      </c>
      <c r="F447" s="9" t="s">
        <v>785</v>
      </c>
      <c r="G447" s="501" t="s">
        <v>790</v>
      </c>
      <c r="H447" s="502"/>
      <c r="I447" s="503"/>
      <c r="J447" s="37" t="s">
        <v>33</v>
      </c>
      <c r="K447" s="37" t="s">
        <v>33</v>
      </c>
      <c r="L447" s="367" t="s">
        <v>791</v>
      </c>
    </row>
    <row r="448" spans="1:12" ht="17.25">
      <c r="A448" s="11"/>
      <c r="B448" s="504" t="s">
        <v>792</v>
      </c>
      <c r="C448" s="504"/>
      <c r="D448" s="504"/>
      <c r="E448" s="504"/>
      <c r="F448" s="504"/>
      <c r="G448" s="504"/>
      <c r="H448" s="504"/>
      <c r="I448" s="504"/>
      <c r="J448" s="504"/>
      <c r="K448" s="365"/>
      <c r="L448" s="366"/>
    </row>
    <row r="449" spans="1:12" ht="17.25">
      <c r="A449" s="11"/>
      <c r="B449" s="480" t="s">
        <v>793</v>
      </c>
      <c r="C449" s="480"/>
      <c r="D449" s="480"/>
      <c r="E449" s="480"/>
      <c r="F449" s="480"/>
      <c r="G449" s="480"/>
      <c r="H449" s="480"/>
      <c r="I449" s="480"/>
      <c r="J449" s="480"/>
      <c r="K449" s="365"/>
      <c r="L449" s="366"/>
    </row>
    <row r="450" spans="1:12" ht="18">
      <c r="A450" s="11"/>
      <c r="B450" s="490" t="s">
        <v>26</v>
      </c>
      <c r="C450" s="490"/>
      <c r="D450" s="490"/>
      <c r="E450" s="490"/>
      <c r="F450" s="490"/>
      <c r="G450" s="490"/>
      <c r="H450" s="490"/>
      <c r="I450" s="490"/>
      <c r="J450" s="490"/>
      <c r="K450" s="365"/>
      <c r="L450" s="375"/>
    </row>
    <row r="451" spans="1:12" ht="87" customHeight="1">
      <c r="A451" s="376" t="s">
        <v>794</v>
      </c>
      <c r="B451" s="111" t="s">
        <v>795</v>
      </c>
      <c r="C451" s="9" t="s">
        <v>29</v>
      </c>
      <c r="D451" s="241" t="s">
        <v>796</v>
      </c>
      <c r="E451" s="4" t="s">
        <v>31</v>
      </c>
      <c r="F451" s="204" t="s">
        <v>797</v>
      </c>
      <c r="G451" s="9">
        <v>55.7</v>
      </c>
      <c r="H451" s="20">
        <v>55.9</v>
      </c>
      <c r="I451" s="20">
        <v>67.8</v>
      </c>
      <c r="J451" s="37" t="s">
        <v>33</v>
      </c>
      <c r="K451" s="37" t="s">
        <v>33</v>
      </c>
      <c r="L451" s="164" t="s">
        <v>798</v>
      </c>
    </row>
    <row r="452" spans="1:12" ht="78">
      <c r="A452" s="9" t="s">
        <v>799</v>
      </c>
      <c r="B452" s="111" t="s">
        <v>800</v>
      </c>
      <c r="C452" s="9" t="s">
        <v>29</v>
      </c>
      <c r="D452" s="241" t="s">
        <v>796</v>
      </c>
      <c r="E452" s="4" t="s">
        <v>31</v>
      </c>
      <c r="F452" s="204" t="s">
        <v>801</v>
      </c>
      <c r="G452" s="20">
        <v>30</v>
      </c>
      <c r="H452" s="20">
        <v>30</v>
      </c>
      <c r="I452" s="20">
        <v>30</v>
      </c>
      <c r="J452" s="37" t="s">
        <v>33</v>
      </c>
      <c r="K452" s="37" t="s">
        <v>33</v>
      </c>
      <c r="L452" s="164" t="s">
        <v>802</v>
      </c>
    </row>
    <row r="453" spans="1:12" ht="18">
      <c r="A453" s="11"/>
      <c r="B453" s="480" t="s">
        <v>234</v>
      </c>
      <c r="C453" s="480"/>
      <c r="D453" s="480"/>
      <c r="E453" s="480"/>
      <c r="F453" s="480"/>
      <c r="G453" s="480"/>
      <c r="H453" s="480"/>
      <c r="I453" s="480"/>
      <c r="J453" s="480"/>
      <c r="K453" s="377"/>
      <c r="L453" s="366"/>
    </row>
    <row r="454" spans="1:12" ht="46.5">
      <c r="A454" s="469" t="s">
        <v>782</v>
      </c>
      <c r="B454" s="111" t="s">
        <v>804</v>
      </c>
      <c r="C454" s="9"/>
      <c r="D454" s="204"/>
      <c r="E454" s="204"/>
      <c r="F454" s="204"/>
      <c r="G454" s="204"/>
      <c r="H454" s="61">
        <f>H455+H456+H457+H458+H459+H460+H461+H462+H463+H464+H465+H466+H467+H468+H469+H470+H471+H472</f>
        <v>268428.05</v>
      </c>
      <c r="I454" s="61">
        <f>I455+I456+I457+I458+I459+I460+I461+I462+I463+I464+I465+I466+I467+I468+I469+I470+I471+I472</f>
        <v>268428</v>
      </c>
      <c r="J454" s="9"/>
      <c r="K454" s="9"/>
      <c r="L454" s="365"/>
    </row>
    <row r="455" spans="1:12" ht="46.5">
      <c r="A455" s="469"/>
      <c r="B455" s="336" t="s">
        <v>805</v>
      </c>
      <c r="C455" s="9" t="s">
        <v>40</v>
      </c>
      <c r="D455" s="365" t="s">
        <v>33</v>
      </c>
      <c r="E455" s="204" t="s">
        <v>300</v>
      </c>
      <c r="F455" s="204" t="s">
        <v>806</v>
      </c>
      <c r="G455" s="204"/>
      <c r="H455" s="12">
        <v>84819.4</v>
      </c>
      <c r="I455" s="12">
        <v>84819.4</v>
      </c>
      <c r="J455" s="204" t="s">
        <v>71</v>
      </c>
      <c r="K455" s="9">
        <v>492023</v>
      </c>
      <c r="L455" s="164" t="s">
        <v>807</v>
      </c>
    </row>
    <row r="456" spans="1:12" ht="62.25">
      <c r="A456" s="469"/>
      <c r="B456" s="336" t="s">
        <v>808</v>
      </c>
      <c r="C456" s="9" t="s">
        <v>40</v>
      </c>
      <c r="D456" s="365" t="s">
        <v>33</v>
      </c>
      <c r="E456" s="204" t="s">
        <v>300</v>
      </c>
      <c r="F456" s="204" t="s">
        <v>806</v>
      </c>
      <c r="G456" s="204"/>
      <c r="H456" s="12">
        <v>3100</v>
      </c>
      <c r="I456" s="12">
        <v>3100</v>
      </c>
      <c r="J456" s="204" t="s">
        <v>72</v>
      </c>
      <c r="K456" s="9">
        <v>492023</v>
      </c>
      <c r="L456" s="164" t="s">
        <v>809</v>
      </c>
    </row>
    <row r="457" spans="1:12" ht="62.25">
      <c r="A457" s="469"/>
      <c r="B457" s="336" t="s">
        <v>810</v>
      </c>
      <c r="C457" s="9" t="s">
        <v>40</v>
      </c>
      <c r="D457" s="365" t="s">
        <v>33</v>
      </c>
      <c r="E457" s="204" t="s">
        <v>300</v>
      </c>
      <c r="F457" s="204" t="s">
        <v>806</v>
      </c>
      <c r="G457" s="204"/>
      <c r="H457" s="12">
        <v>24248</v>
      </c>
      <c r="I457" s="12">
        <v>24248</v>
      </c>
      <c r="J457" s="204" t="s">
        <v>71</v>
      </c>
      <c r="K457" s="9">
        <v>492023</v>
      </c>
      <c r="L457" s="164" t="s">
        <v>811</v>
      </c>
    </row>
    <row r="458" spans="1:12" ht="62.25">
      <c r="A458" s="469"/>
      <c r="B458" s="378" t="s">
        <v>812</v>
      </c>
      <c r="C458" s="270" t="s">
        <v>40</v>
      </c>
      <c r="D458" s="379" t="s">
        <v>33</v>
      </c>
      <c r="E458" s="370" t="s">
        <v>290</v>
      </c>
      <c r="F458" s="380" t="s">
        <v>806</v>
      </c>
      <c r="G458" s="204"/>
      <c r="H458" s="12">
        <v>21611.7</v>
      </c>
      <c r="I458" s="12">
        <v>21611.7</v>
      </c>
      <c r="J458" s="204" t="s">
        <v>71</v>
      </c>
      <c r="K458" s="136">
        <v>492023</v>
      </c>
      <c r="L458" s="157" t="s">
        <v>813</v>
      </c>
    </row>
    <row r="459" spans="1:12" ht="78">
      <c r="A459" s="11" t="s">
        <v>787</v>
      </c>
      <c r="B459" s="111" t="s">
        <v>815</v>
      </c>
      <c r="C459" s="9" t="s">
        <v>40</v>
      </c>
      <c r="D459" s="365" t="s">
        <v>33</v>
      </c>
      <c r="E459" s="204" t="s">
        <v>31</v>
      </c>
      <c r="F459" s="56" t="s">
        <v>816</v>
      </c>
      <c r="G459" s="56"/>
      <c r="H459" s="12">
        <v>10651</v>
      </c>
      <c r="I459" s="12">
        <v>10651</v>
      </c>
      <c r="J459" s="204" t="s">
        <v>72</v>
      </c>
      <c r="K459" s="13">
        <v>123013</v>
      </c>
      <c r="L459" s="164" t="s">
        <v>817</v>
      </c>
    </row>
    <row r="460" spans="1:12" ht="62.25">
      <c r="A460" s="11" t="s">
        <v>803</v>
      </c>
      <c r="B460" s="164" t="s">
        <v>819</v>
      </c>
      <c r="C460" s="9" t="s">
        <v>40</v>
      </c>
      <c r="D460" s="365" t="s">
        <v>33</v>
      </c>
      <c r="E460" s="56" t="s">
        <v>300</v>
      </c>
      <c r="F460" s="56" t="s">
        <v>816</v>
      </c>
      <c r="G460" s="56"/>
      <c r="H460" s="12">
        <v>2531.3</v>
      </c>
      <c r="I460" s="12">
        <v>2531.3</v>
      </c>
      <c r="J460" s="204" t="s">
        <v>71</v>
      </c>
      <c r="K460" s="13">
        <v>120013</v>
      </c>
      <c r="L460" s="371" t="s">
        <v>820</v>
      </c>
    </row>
    <row r="461" spans="1:12" ht="62.25">
      <c r="A461" s="11" t="s">
        <v>814</v>
      </c>
      <c r="B461" s="164" t="s">
        <v>822</v>
      </c>
      <c r="C461" s="9" t="s">
        <v>40</v>
      </c>
      <c r="D461" s="365" t="s">
        <v>33</v>
      </c>
      <c r="E461" s="56" t="s">
        <v>300</v>
      </c>
      <c r="F461" s="56" t="s">
        <v>816</v>
      </c>
      <c r="G461" s="56"/>
      <c r="H461" s="12">
        <v>4815</v>
      </c>
      <c r="I461" s="12">
        <v>4815</v>
      </c>
      <c r="J461" s="204" t="s">
        <v>71</v>
      </c>
      <c r="K461" s="13">
        <v>120013</v>
      </c>
      <c r="L461" s="371" t="s">
        <v>823</v>
      </c>
    </row>
    <row r="462" spans="1:12" ht="108.75">
      <c r="A462" s="11" t="s">
        <v>818</v>
      </c>
      <c r="B462" s="164" t="s">
        <v>825</v>
      </c>
      <c r="C462" s="9" t="s">
        <v>40</v>
      </c>
      <c r="D462" s="365" t="s">
        <v>33</v>
      </c>
      <c r="E462" s="56" t="s">
        <v>300</v>
      </c>
      <c r="F462" s="56" t="s">
        <v>816</v>
      </c>
      <c r="G462" s="56"/>
      <c r="H462" s="12">
        <v>5216.2</v>
      </c>
      <c r="I462" s="12">
        <v>5216.2</v>
      </c>
      <c r="J462" s="204" t="s">
        <v>71</v>
      </c>
      <c r="K462" s="13">
        <v>120013</v>
      </c>
      <c r="L462" s="371" t="s">
        <v>826</v>
      </c>
    </row>
    <row r="463" spans="1:12" ht="15">
      <c r="A463" s="469" t="s">
        <v>821</v>
      </c>
      <c r="B463" s="499" t="s">
        <v>828</v>
      </c>
      <c r="C463" s="471" t="s">
        <v>40</v>
      </c>
      <c r="D463" s="472" t="s">
        <v>33</v>
      </c>
      <c r="E463" s="500" t="s">
        <v>300</v>
      </c>
      <c r="F463" s="500" t="s">
        <v>816</v>
      </c>
      <c r="G463" s="56"/>
      <c r="H463" s="12">
        <v>5063</v>
      </c>
      <c r="I463" s="12">
        <v>5063</v>
      </c>
      <c r="J463" s="204" t="s">
        <v>72</v>
      </c>
      <c r="K463" s="479">
        <v>120045</v>
      </c>
      <c r="L463" s="497" t="s">
        <v>829</v>
      </c>
    </row>
    <row r="464" spans="1:12" ht="15">
      <c r="A464" s="469"/>
      <c r="B464" s="499"/>
      <c r="C464" s="471"/>
      <c r="D464" s="474"/>
      <c r="E464" s="500"/>
      <c r="F464" s="500"/>
      <c r="G464" s="56"/>
      <c r="H464" s="12">
        <v>11964.8</v>
      </c>
      <c r="I464" s="12">
        <v>11964.8</v>
      </c>
      <c r="J464" s="204" t="s">
        <v>71</v>
      </c>
      <c r="K464" s="479"/>
      <c r="L464" s="498"/>
    </row>
    <row r="465" spans="1:12" ht="15">
      <c r="A465" s="469" t="s">
        <v>824</v>
      </c>
      <c r="B465" s="499" t="s">
        <v>831</v>
      </c>
      <c r="C465" s="471" t="s">
        <v>40</v>
      </c>
      <c r="D465" s="472" t="s">
        <v>33</v>
      </c>
      <c r="E465" s="500" t="s">
        <v>300</v>
      </c>
      <c r="F465" s="500" t="s">
        <v>816</v>
      </c>
      <c r="G465" s="56"/>
      <c r="H465" s="12">
        <v>12439.286</v>
      </c>
      <c r="I465" s="12">
        <v>12439.3</v>
      </c>
      <c r="J465" s="204" t="s">
        <v>72</v>
      </c>
      <c r="K465" s="479">
        <v>120045</v>
      </c>
      <c r="L465" s="497" t="s">
        <v>832</v>
      </c>
    </row>
    <row r="466" spans="1:12" ht="15">
      <c r="A466" s="469"/>
      <c r="B466" s="499"/>
      <c r="C466" s="471"/>
      <c r="D466" s="474"/>
      <c r="E466" s="500"/>
      <c r="F466" s="500"/>
      <c r="G466" s="56"/>
      <c r="H466" s="12">
        <v>28560.714</v>
      </c>
      <c r="I466" s="12">
        <v>28560.7</v>
      </c>
      <c r="J466" s="204" t="s">
        <v>71</v>
      </c>
      <c r="K466" s="479"/>
      <c r="L466" s="498"/>
    </row>
    <row r="467" spans="1:12" ht="15">
      <c r="A467" s="469" t="s">
        <v>827</v>
      </c>
      <c r="B467" s="499" t="s">
        <v>834</v>
      </c>
      <c r="C467" s="471" t="s">
        <v>40</v>
      </c>
      <c r="D467" s="472" t="s">
        <v>33</v>
      </c>
      <c r="E467" s="500" t="s">
        <v>300</v>
      </c>
      <c r="F467" s="500" t="s">
        <v>816</v>
      </c>
      <c r="G467" s="56"/>
      <c r="H467" s="12">
        <v>6037</v>
      </c>
      <c r="I467" s="12">
        <v>6037</v>
      </c>
      <c r="J467" s="204" t="s">
        <v>72</v>
      </c>
      <c r="K467" s="479">
        <v>120045</v>
      </c>
      <c r="L467" s="497" t="s">
        <v>835</v>
      </c>
    </row>
    <row r="468" spans="1:12" ht="15">
      <c r="A468" s="469"/>
      <c r="B468" s="499"/>
      <c r="C468" s="471"/>
      <c r="D468" s="474"/>
      <c r="E468" s="500"/>
      <c r="F468" s="500"/>
      <c r="G468" s="56"/>
      <c r="H468" s="12">
        <v>14280.65</v>
      </c>
      <c r="I468" s="12">
        <v>14280.7</v>
      </c>
      <c r="J468" s="204" t="s">
        <v>71</v>
      </c>
      <c r="K468" s="479"/>
      <c r="L468" s="498"/>
    </row>
    <row r="469" spans="1:12" ht="15">
      <c r="A469" s="469" t="s">
        <v>830</v>
      </c>
      <c r="B469" s="499" t="s">
        <v>837</v>
      </c>
      <c r="C469" s="471" t="s">
        <v>40</v>
      </c>
      <c r="D469" s="472" t="s">
        <v>33</v>
      </c>
      <c r="E469" s="500" t="s">
        <v>300</v>
      </c>
      <c r="F469" s="500" t="s">
        <v>816</v>
      </c>
      <c r="G469" s="56"/>
      <c r="H469" s="12">
        <v>6607.143</v>
      </c>
      <c r="I469" s="12">
        <v>6607.1</v>
      </c>
      <c r="J469" s="204" t="s">
        <v>72</v>
      </c>
      <c r="K469" s="479">
        <v>120045</v>
      </c>
      <c r="L469" s="497" t="s">
        <v>838</v>
      </c>
    </row>
    <row r="470" spans="1:12" ht="15">
      <c r="A470" s="469"/>
      <c r="B470" s="499"/>
      <c r="C470" s="471"/>
      <c r="D470" s="474"/>
      <c r="E470" s="500"/>
      <c r="F470" s="500"/>
      <c r="G470" s="56"/>
      <c r="H470" s="12">
        <v>16782.857</v>
      </c>
      <c r="I470" s="12">
        <v>16782.8</v>
      </c>
      <c r="J470" s="204" t="s">
        <v>71</v>
      </c>
      <c r="K470" s="479"/>
      <c r="L470" s="498"/>
    </row>
    <row r="471" spans="1:12" ht="15">
      <c r="A471" s="469" t="s">
        <v>833</v>
      </c>
      <c r="B471" s="499" t="s">
        <v>840</v>
      </c>
      <c r="C471" s="471" t="s">
        <v>40</v>
      </c>
      <c r="D471" s="472" t="s">
        <v>33</v>
      </c>
      <c r="E471" s="500" t="s">
        <v>300</v>
      </c>
      <c r="F471" s="500" t="s">
        <v>816</v>
      </c>
      <c r="G471" s="56"/>
      <c r="H471" s="12">
        <v>2285.5</v>
      </c>
      <c r="I471" s="12">
        <v>2285.5</v>
      </c>
      <c r="J471" s="204" t="s">
        <v>72</v>
      </c>
      <c r="K471" s="479">
        <v>120045</v>
      </c>
      <c r="L471" s="497" t="s">
        <v>841</v>
      </c>
    </row>
    <row r="472" spans="1:12" ht="15">
      <c r="A472" s="469"/>
      <c r="B472" s="499"/>
      <c r="C472" s="471"/>
      <c r="D472" s="474"/>
      <c r="E472" s="500"/>
      <c r="F472" s="500"/>
      <c r="G472" s="56"/>
      <c r="H472" s="12">
        <v>7414.5</v>
      </c>
      <c r="I472" s="12">
        <v>7414.5</v>
      </c>
      <c r="J472" s="204" t="s">
        <v>71</v>
      </c>
      <c r="K472" s="479"/>
      <c r="L472" s="498"/>
    </row>
    <row r="473" spans="1:12" ht="30.75">
      <c r="A473" s="469" t="s">
        <v>836</v>
      </c>
      <c r="B473" s="111" t="s">
        <v>843</v>
      </c>
      <c r="C473" s="236" t="s">
        <v>40</v>
      </c>
      <c r="D473" s="9"/>
      <c r="E473" s="9"/>
      <c r="F473" s="9"/>
      <c r="G473" s="9"/>
      <c r="H473" s="12">
        <f>H475+H476+H477+H478</f>
        <v>450</v>
      </c>
      <c r="I473" s="12">
        <f>I475+I476+I477+I478</f>
        <v>450</v>
      </c>
      <c r="J473" s="55" t="s">
        <v>844</v>
      </c>
      <c r="K473" s="9"/>
      <c r="L473" s="365"/>
    </row>
    <row r="474" spans="1:12" ht="18">
      <c r="A474" s="469"/>
      <c r="B474" s="111" t="s">
        <v>845</v>
      </c>
      <c r="C474" s="9"/>
      <c r="D474" s="204"/>
      <c r="E474" s="204"/>
      <c r="F474" s="204"/>
      <c r="G474" s="204"/>
      <c r="H474" s="12"/>
      <c r="I474" s="12"/>
      <c r="J474" s="204"/>
      <c r="K474" s="377"/>
      <c r="L474" s="366"/>
    </row>
    <row r="475" spans="1:12" ht="62.25">
      <c r="A475" s="469"/>
      <c r="B475" s="42" t="s">
        <v>846</v>
      </c>
      <c r="C475" s="471" t="s">
        <v>40</v>
      </c>
      <c r="D475" s="475" t="s">
        <v>33</v>
      </c>
      <c r="E475" s="204" t="s">
        <v>847</v>
      </c>
      <c r="F475" s="475" t="s">
        <v>848</v>
      </c>
      <c r="G475" s="204"/>
      <c r="H475" s="62">
        <v>100</v>
      </c>
      <c r="I475" s="62">
        <v>100</v>
      </c>
      <c r="J475" s="204" t="s">
        <v>44</v>
      </c>
      <c r="K475" s="26" t="s">
        <v>33</v>
      </c>
      <c r="L475" s="382" t="s">
        <v>849</v>
      </c>
    </row>
    <row r="476" spans="1:12" ht="46.5">
      <c r="A476" s="469"/>
      <c r="B476" s="111" t="s">
        <v>850</v>
      </c>
      <c r="C476" s="471"/>
      <c r="D476" s="475"/>
      <c r="E476" s="204" t="s">
        <v>300</v>
      </c>
      <c r="F476" s="475"/>
      <c r="G476" s="204"/>
      <c r="H476" s="21">
        <v>50</v>
      </c>
      <c r="I476" s="21">
        <v>50</v>
      </c>
      <c r="J476" s="12" t="s">
        <v>44</v>
      </c>
      <c r="K476" s="12"/>
      <c r="L476" s="383" t="s">
        <v>851</v>
      </c>
    </row>
    <row r="477" spans="1:12" ht="62.25">
      <c r="A477" s="469"/>
      <c r="B477" s="42" t="s">
        <v>852</v>
      </c>
      <c r="C477" s="471"/>
      <c r="D477" s="475"/>
      <c r="E477" s="204" t="s">
        <v>103</v>
      </c>
      <c r="F477" s="475"/>
      <c r="G477" s="204"/>
      <c r="H477" s="384">
        <v>100</v>
      </c>
      <c r="I477" s="62">
        <v>100</v>
      </c>
      <c r="J477" s="204" t="s">
        <v>44</v>
      </c>
      <c r="K477" s="26" t="s">
        <v>33</v>
      </c>
      <c r="L477" s="382" t="s">
        <v>853</v>
      </c>
    </row>
    <row r="478" spans="1:12" ht="62.25">
      <c r="A478" s="469"/>
      <c r="B478" s="111" t="s">
        <v>854</v>
      </c>
      <c r="C478" s="9" t="s">
        <v>40</v>
      </c>
      <c r="D478" s="475"/>
      <c r="E478" s="204" t="s">
        <v>300</v>
      </c>
      <c r="F478" s="475"/>
      <c r="G478" s="204"/>
      <c r="H478" s="62">
        <v>200</v>
      </c>
      <c r="I478" s="62">
        <v>200</v>
      </c>
      <c r="J478" s="12" t="s">
        <v>44</v>
      </c>
      <c r="K478" s="26" t="s">
        <v>33</v>
      </c>
      <c r="L478" s="367" t="s">
        <v>855</v>
      </c>
    </row>
    <row r="479" spans="1:12" ht="62.25">
      <c r="A479" s="11" t="s">
        <v>839</v>
      </c>
      <c r="B479" s="111" t="s">
        <v>857</v>
      </c>
      <c r="C479" s="9" t="s">
        <v>40</v>
      </c>
      <c r="D479" s="365" t="s">
        <v>33</v>
      </c>
      <c r="E479" s="204" t="s">
        <v>103</v>
      </c>
      <c r="F479" s="204" t="s">
        <v>806</v>
      </c>
      <c r="G479" s="204"/>
      <c r="H479" s="12">
        <v>8830</v>
      </c>
      <c r="I479" s="12">
        <v>8830</v>
      </c>
      <c r="J479" s="204" t="s">
        <v>72</v>
      </c>
      <c r="K479" s="13">
        <v>492023</v>
      </c>
      <c r="L479" s="371" t="s">
        <v>858</v>
      </c>
    </row>
    <row r="480" spans="1:12" ht="78">
      <c r="A480" s="11" t="s">
        <v>1190</v>
      </c>
      <c r="B480" s="111" t="s">
        <v>860</v>
      </c>
      <c r="C480" s="9" t="s">
        <v>40</v>
      </c>
      <c r="D480" s="365" t="s">
        <v>33</v>
      </c>
      <c r="E480" s="204" t="s">
        <v>103</v>
      </c>
      <c r="F480" s="204" t="s">
        <v>806</v>
      </c>
      <c r="G480" s="204"/>
      <c r="H480" s="12">
        <v>14581.2</v>
      </c>
      <c r="I480" s="12">
        <v>14581.2</v>
      </c>
      <c r="J480" s="204" t="s">
        <v>72</v>
      </c>
      <c r="K480" s="13">
        <v>492023</v>
      </c>
      <c r="L480" s="371" t="s">
        <v>861</v>
      </c>
    </row>
    <row r="481" spans="1:12" ht="108.75">
      <c r="A481" s="11" t="s">
        <v>842</v>
      </c>
      <c r="B481" s="111" t="s">
        <v>863</v>
      </c>
      <c r="C481" s="9" t="s">
        <v>40</v>
      </c>
      <c r="D481" s="365" t="s">
        <v>33</v>
      </c>
      <c r="E481" s="204" t="s">
        <v>103</v>
      </c>
      <c r="F481" s="204" t="s">
        <v>864</v>
      </c>
      <c r="G481" s="204"/>
      <c r="H481" s="12">
        <v>12711</v>
      </c>
      <c r="I481" s="12">
        <v>12711</v>
      </c>
      <c r="J481" s="204" t="s">
        <v>72</v>
      </c>
      <c r="K481" s="13">
        <v>123013</v>
      </c>
      <c r="L481" s="205" t="s">
        <v>865</v>
      </c>
    </row>
    <row r="482" spans="1:12" ht="15">
      <c r="A482" s="469" t="s">
        <v>856</v>
      </c>
      <c r="B482" s="111" t="s">
        <v>867</v>
      </c>
      <c r="C482" s="9" t="s">
        <v>40</v>
      </c>
      <c r="D482" s="204"/>
      <c r="E482" s="204"/>
      <c r="F482" s="204"/>
      <c r="G482" s="204"/>
      <c r="H482" s="21">
        <f>SUM(H484:H504)</f>
        <v>3304</v>
      </c>
      <c r="I482" s="21"/>
      <c r="J482" s="204"/>
      <c r="K482" s="365"/>
      <c r="L482" s="366"/>
    </row>
    <row r="483" spans="1:12" ht="15">
      <c r="A483" s="469"/>
      <c r="B483" s="111" t="s">
        <v>845</v>
      </c>
      <c r="C483" s="9"/>
      <c r="D483" s="204"/>
      <c r="E483" s="204"/>
      <c r="F483" s="204"/>
      <c r="G483" s="204"/>
      <c r="H483" s="21"/>
      <c r="I483" s="21"/>
      <c r="J483" s="204"/>
      <c r="K483" s="365"/>
      <c r="L483" s="366"/>
    </row>
    <row r="484" spans="1:12" ht="46.5">
      <c r="A484" s="469"/>
      <c r="B484" s="42" t="s">
        <v>281</v>
      </c>
      <c r="C484" s="471" t="s">
        <v>40</v>
      </c>
      <c r="D484" s="475" t="s">
        <v>33</v>
      </c>
      <c r="E484" s="475" t="s">
        <v>868</v>
      </c>
      <c r="F484" s="475" t="s">
        <v>869</v>
      </c>
      <c r="G484" s="204"/>
      <c r="H484" s="21">
        <v>400</v>
      </c>
      <c r="I484" s="21">
        <v>400</v>
      </c>
      <c r="J484" s="475" t="s">
        <v>44</v>
      </c>
      <c r="K484" s="471" t="s">
        <v>33</v>
      </c>
      <c r="L484" s="385" t="s">
        <v>870</v>
      </c>
    </row>
    <row r="485" spans="1:12" ht="46.5">
      <c r="A485" s="469"/>
      <c r="B485" s="42" t="s">
        <v>292</v>
      </c>
      <c r="C485" s="471"/>
      <c r="D485" s="475"/>
      <c r="E485" s="475"/>
      <c r="F485" s="475"/>
      <c r="G485" s="204"/>
      <c r="H485" s="21">
        <v>100</v>
      </c>
      <c r="I485" s="21">
        <v>100</v>
      </c>
      <c r="J485" s="475"/>
      <c r="K485" s="471"/>
      <c r="L485" s="385" t="s">
        <v>871</v>
      </c>
    </row>
    <row r="486" spans="1:12" ht="46.5">
      <c r="A486" s="469"/>
      <c r="B486" s="42" t="s">
        <v>872</v>
      </c>
      <c r="C486" s="471"/>
      <c r="D486" s="475"/>
      <c r="E486" s="475"/>
      <c r="F486" s="475"/>
      <c r="G486" s="204"/>
      <c r="H486" s="21">
        <v>100</v>
      </c>
      <c r="I486" s="21">
        <v>100</v>
      </c>
      <c r="J486" s="475"/>
      <c r="K486" s="471"/>
      <c r="L486" s="385" t="s">
        <v>873</v>
      </c>
    </row>
    <row r="487" spans="1:12" ht="46.5">
      <c r="A487" s="469"/>
      <c r="B487" s="42" t="s">
        <v>874</v>
      </c>
      <c r="C487" s="471"/>
      <c r="D487" s="475"/>
      <c r="E487" s="475"/>
      <c r="F487" s="475"/>
      <c r="G487" s="204"/>
      <c r="H487" s="21">
        <v>100</v>
      </c>
      <c r="I487" s="21">
        <v>100</v>
      </c>
      <c r="J487" s="475"/>
      <c r="K487" s="471"/>
      <c r="L487" s="385" t="s">
        <v>873</v>
      </c>
    </row>
    <row r="488" spans="1:12" ht="46.5">
      <c r="A488" s="469"/>
      <c r="B488" s="42" t="s">
        <v>875</v>
      </c>
      <c r="C488" s="471"/>
      <c r="D488" s="475"/>
      <c r="E488" s="475"/>
      <c r="F488" s="475"/>
      <c r="G488" s="204"/>
      <c r="H488" s="21">
        <v>100</v>
      </c>
      <c r="I488" s="21">
        <v>100</v>
      </c>
      <c r="J488" s="475"/>
      <c r="K488" s="471"/>
      <c r="L488" s="385" t="s">
        <v>873</v>
      </c>
    </row>
    <row r="489" spans="1:12" ht="46.5">
      <c r="A489" s="469"/>
      <c r="B489" s="42" t="s">
        <v>876</v>
      </c>
      <c r="C489" s="471"/>
      <c r="D489" s="475"/>
      <c r="E489" s="475"/>
      <c r="F489" s="475"/>
      <c r="G489" s="204"/>
      <c r="H489" s="21">
        <v>50</v>
      </c>
      <c r="I489" s="21">
        <v>50</v>
      </c>
      <c r="J489" s="475"/>
      <c r="K489" s="471"/>
      <c r="L489" s="385" t="s">
        <v>877</v>
      </c>
    </row>
    <row r="490" spans="1:12" ht="46.5">
      <c r="A490" s="469"/>
      <c r="B490" s="111" t="s">
        <v>878</v>
      </c>
      <c r="C490" s="471"/>
      <c r="D490" s="475"/>
      <c r="E490" s="475"/>
      <c r="F490" s="475"/>
      <c r="G490" s="204"/>
      <c r="H490" s="63">
        <v>158</v>
      </c>
      <c r="I490" s="63">
        <v>158</v>
      </c>
      <c r="J490" s="475"/>
      <c r="K490" s="471"/>
      <c r="L490" s="385" t="s">
        <v>879</v>
      </c>
    </row>
    <row r="491" spans="1:12" ht="15">
      <c r="A491" s="469"/>
      <c r="B491" s="111" t="s">
        <v>880</v>
      </c>
      <c r="C491" s="471"/>
      <c r="D491" s="475"/>
      <c r="E491" s="475"/>
      <c r="F491" s="475"/>
      <c r="G491" s="204"/>
      <c r="H491" s="21"/>
      <c r="I491" s="21"/>
      <c r="J491" s="475"/>
      <c r="K491" s="471"/>
      <c r="L491" s="385"/>
    </row>
    <row r="492" spans="1:12" ht="15">
      <c r="A492" s="469"/>
      <c r="B492" s="111" t="s">
        <v>881</v>
      </c>
      <c r="C492" s="471"/>
      <c r="D492" s="475"/>
      <c r="E492" s="475"/>
      <c r="F492" s="475"/>
      <c r="G492" s="204"/>
      <c r="H492" s="21"/>
      <c r="I492" s="21"/>
      <c r="J492" s="475"/>
      <c r="K492" s="471"/>
      <c r="L492" s="385"/>
    </row>
    <row r="493" spans="1:12" ht="30.75">
      <c r="A493" s="469"/>
      <c r="B493" s="42" t="s">
        <v>882</v>
      </c>
      <c r="C493" s="471"/>
      <c r="D493" s="475"/>
      <c r="E493" s="475"/>
      <c r="F493" s="475"/>
      <c r="G493" s="204"/>
      <c r="H493" s="21">
        <v>300</v>
      </c>
      <c r="I493" s="21">
        <v>300</v>
      </c>
      <c r="J493" s="475"/>
      <c r="K493" s="471"/>
      <c r="L493" s="385" t="s">
        <v>883</v>
      </c>
    </row>
    <row r="494" spans="1:12" ht="46.5">
      <c r="A494" s="469"/>
      <c r="B494" s="42" t="s">
        <v>884</v>
      </c>
      <c r="C494" s="471"/>
      <c r="D494" s="475"/>
      <c r="E494" s="475"/>
      <c r="F494" s="475"/>
      <c r="G494" s="204"/>
      <c r="H494" s="21">
        <v>150</v>
      </c>
      <c r="I494" s="21">
        <v>150</v>
      </c>
      <c r="J494" s="475"/>
      <c r="K494" s="471"/>
      <c r="L494" s="385" t="s">
        <v>885</v>
      </c>
    </row>
    <row r="495" spans="1:12" ht="46.5">
      <c r="A495" s="469"/>
      <c r="B495" s="3" t="s">
        <v>886</v>
      </c>
      <c r="C495" s="471"/>
      <c r="D495" s="475"/>
      <c r="E495" s="475"/>
      <c r="F495" s="475"/>
      <c r="G495" s="204"/>
      <c r="H495" s="21">
        <v>500</v>
      </c>
      <c r="I495" s="21">
        <v>500</v>
      </c>
      <c r="J495" s="475"/>
      <c r="K495" s="471"/>
      <c r="L495" s="385" t="s">
        <v>887</v>
      </c>
    </row>
    <row r="496" spans="1:12" ht="62.25">
      <c r="A496" s="469"/>
      <c r="B496" s="42" t="s">
        <v>888</v>
      </c>
      <c r="C496" s="471"/>
      <c r="D496" s="475"/>
      <c r="E496" s="475"/>
      <c r="F496" s="475"/>
      <c r="G496" s="204"/>
      <c r="H496" s="21">
        <v>100</v>
      </c>
      <c r="I496" s="21">
        <v>100</v>
      </c>
      <c r="J496" s="475"/>
      <c r="K496" s="471"/>
      <c r="L496" s="385" t="s">
        <v>889</v>
      </c>
    </row>
    <row r="497" spans="1:12" ht="46.5">
      <c r="A497" s="469"/>
      <c r="B497" s="3" t="s">
        <v>890</v>
      </c>
      <c r="C497" s="471"/>
      <c r="D497" s="475"/>
      <c r="E497" s="475"/>
      <c r="F497" s="475"/>
      <c r="G497" s="204"/>
      <c r="H497" s="21">
        <v>100</v>
      </c>
      <c r="I497" s="21">
        <v>100</v>
      </c>
      <c r="J497" s="475"/>
      <c r="K497" s="471"/>
      <c r="L497" s="385" t="s">
        <v>891</v>
      </c>
    </row>
    <row r="498" spans="1:12" ht="46.5">
      <c r="A498" s="469"/>
      <c r="B498" s="477" t="s">
        <v>850</v>
      </c>
      <c r="C498" s="471"/>
      <c r="D498" s="475"/>
      <c r="E498" s="475"/>
      <c r="F498" s="475"/>
      <c r="G498" s="204"/>
      <c r="H498" s="21">
        <v>50</v>
      </c>
      <c r="I498" s="21">
        <v>50</v>
      </c>
      <c r="J498" s="475"/>
      <c r="K498" s="471"/>
      <c r="L498" s="385" t="s">
        <v>892</v>
      </c>
    </row>
    <row r="499" spans="1:12" ht="46.5">
      <c r="A499" s="469"/>
      <c r="B499" s="477"/>
      <c r="C499" s="471"/>
      <c r="D499" s="475"/>
      <c r="E499" s="475"/>
      <c r="F499" s="475"/>
      <c r="G499" s="204"/>
      <c r="H499" s="21">
        <v>396</v>
      </c>
      <c r="I499" s="21">
        <v>396</v>
      </c>
      <c r="J499" s="204" t="s">
        <v>72</v>
      </c>
      <c r="K499" s="204">
        <v>123013</v>
      </c>
      <c r="L499" s="385" t="s">
        <v>893</v>
      </c>
    </row>
    <row r="500" spans="1:12" ht="46.5">
      <c r="A500" s="469"/>
      <c r="B500" s="42" t="s">
        <v>894</v>
      </c>
      <c r="C500" s="471"/>
      <c r="D500" s="475"/>
      <c r="E500" s="475"/>
      <c r="F500" s="475"/>
      <c r="G500" s="204"/>
      <c r="H500" s="21">
        <v>200</v>
      </c>
      <c r="I500" s="21">
        <v>200</v>
      </c>
      <c r="J500" s="475" t="s">
        <v>44</v>
      </c>
      <c r="K500" s="471" t="s">
        <v>33</v>
      </c>
      <c r="L500" s="386" t="s">
        <v>895</v>
      </c>
    </row>
    <row r="501" spans="1:12" ht="46.5">
      <c r="A501" s="469"/>
      <c r="B501" s="42" t="s">
        <v>896</v>
      </c>
      <c r="C501" s="471"/>
      <c r="D501" s="475"/>
      <c r="E501" s="475"/>
      <c r="F501" s="475"/>
      <c r="G501" s="204"/>
      <c r="H501" s="21">
        <v>150</v>
      </c>
      <c r="I501" s="21">
        <v>150</v>
      </c>
      <c r="J501" s="475"/>
      <c r="K501" s="471"/>
      <c r="L501" s="386" t="s">
        <v>897</v>
      </c>
    </row>
    <row r="502" spans="1:12" ht="46.5">
      <c r="A502" s="469"/>
      <c r="B502" s="42" t="s">
        <v>898</v>
      </c>
      <c r="C502" s="471"/>
      <c r="D502" s="475"/>
      <c r="E502" s="475"/>
      <c r="F502" s="475"/>
      <c r="G502" s="204"/>
      <c r="H502" s="21">
        <v>100</v>
      </c>
      <c r="I502" s="21">
        <v>100</v>
      </c>
      <c r="J502" s="475"/>
      <c r="K502" s="471"/>
      <c r="L502" s="386" t="s">
        <v>899</v>
      </c>
    </row>
    <row r="503" spans="1:12" ht="46.5">
      <c r="A503" s="469"/>
      <c r="B503" s="42" t="s">
        <v>900</v>
      </c>
      <c r="C503" s="471"/>
      <c r="D503" s="475"/>
      <c r="E503" s="475"/>
      <c r="F503" s="475"/>
      <c r="G503" s="204"/>
      <c r="H503" s="21">
        <v>100</v>
      </c>
      <c r="I503" s="21">
        <v>100</v>
      </c>
      <c r="J503" s="475"/>
      <c r="K503" s="471"/>
      <c r="L503" s="385" t="s">
        <v>901</v>
      </c>
    </row>
    <row r="504" spans="1:12" ht="46.5">
      <c r="A504" s="469"/>
      <c r="B504" s="42" t="s">
        <v>852</v>
      </c>
      <c r="C504" s="471"/>
      <c r="D504" s="475"/>
      <c r="E504" s="475"/>
      <c r="F504" s="475"/>
      <c r="G504" s="204"/>
      <c r="H504" s="21">
        <v>150</v>
      </c>
      <c r="I504" s="21">
        <v>150</v>
      </c>
      <c r="J504" s="475"/>
      <c r="K504" s="471"/>
      <c r="L504" s="385" t="s">
        <v>902</v>
      </c>
    </row>
    <row r="505" spans="1:12" ht="93">
      <c r="A505" s="11" t="s">
        <v>859</v>
      </c>
      <c r="B505" s="111" t="s">
        <v>904</v>
      </c>
      <c r="C505" s="9" t="s">
        <v>905</v>
      </c>
      <c r="D505" s="365" t="s">
        <v>33</v>
      </c>
      <c r="E505" s="204" t="s">
        <v>103</v>
      </c>
      <c r="F505" s="204" t="s">
        <v>806</v>
      </c>
      <c r="G505" s="494" t="s">
        <v>48</v>
      </c>
      <c r="H505" s="495"/>
      <c r="I505" s="496"/>
      <c r="J505" s="204" t="s">
        <v>905</v>
      </c>
      <c r="K505" s="387"/>
      <c r="L505" s="385" t="s">
        <v>906</v>
      </c>
    </row>
    <row r="506" spans="1:12" ht="17.25">
      <c r="A506" s="11"/>
      <c r="B506" s="492" t="s">
        <v>907</v>
      </c>
      <c r="C506" s="492"/>
      <c r="D506" s="492"/>
      <c r="E506" s="492"/>
      <c r="F506" s="492"/>
      <c r="G506" s="492"/>
      <c r="H506" s="492"/>
      <c r="I506" s="492"/>
      <c r="J506" s="492"/>
      <c r="K506" s="71"/>
      <c r="L506" s="366"/>
    </row>
    <row r="507" spans="1:12" ht="17.25">
      <c r="A507" s="11"/>
      <c r="B507" s="480" t="s">
        <v>908</v>
      </c>
      <c r="C507" s="480"/>
      <c r="D507" s="480"/>
      <c r="E507" s="480"/>
      <c r="F507" s="480"/>
      <c r="G507" s="480"/>
      <c r="H507" s="480"/>
      <c r="I507" s="480"/>
      <c r="J507" s="480"/>
      <c r="K507" s="71"/>
      <c r="L507" s="366"/>
    </row>
    <row r="508" spans="1:12" ht="17.25">
      <c r="A508" s="11"/>
      <c r="B508" s="490" t="s">
        <v>26</v>
      </c>
      <c r="C508" s="490"/>
      <c r="D508" s="490"/>
      <c r="E508" s="490"/>
      <c r="F508" s="490"/>
      <c r="G508" s="490"/>
      <c r="H508" s="490"/>
      <c r="I508" s="490"/>
      <c r="J508" s="490"/>
      <c r="K508" s="71"/>
      <c r="L508" s="366"/>
    </row>
    <row r="509" spans="1:12" ht="108.75">
      <c r="A509" s="373" t="s">
        <v>909</v>
      </c>
      <c r="B509" s="10" t="s">
        <v>910</v>
      </c>
      <c r="C509" s="9" t="s">
        <v>29</v>
      </c>
      <c r="D509" s="241" t="s">
        <v>716</v>
      </c>
      <c r="E509" s="4" t="s">
        <v>31</v>
      </c>
      <c r="F509" s="204" t="s">
        <v>773</v>
      </c>
      <c r="G509" s="9">
        <v>93.9</v>
      </c>
      <c r="H509" s="9">
        <v>48</v>
      </c>
      <c r="I509" s="9">
        <v>48</v>
      </c>
      <c r="J509" s="388" t="s">
        <v>33</v>
      </c>
      <c r="K509" s="389" t="s">
        <v>33</v>
      </c>
      <c r="L509" s="367" t="s">
        <v>912</v>
      </c>
    </row>
    <row r="510" spans="1:12" ht="30.75">
      <c r="A510" s="493" t="s">
        <v>913</v>
      </c>
      <c r="B510" s="10" t="s">
        <v>914</v>
      </c>
      <c r="C510" s="471" t="s">
        <v>29</v>
      </c>
      <c r="D510" s="486" t="s">
        <v>716</v>
      </c>
      <c r="E510" s="489" t="s">
        <v>31</v>
      </c>
      <c r="F510" s="475" t="s">
        <v>915</v>
      </c>
      <c r="G510" s="204"/>
      <c r="H510" s="64"/>
      <c r="I510" s="64"/>
      <c r="J510" s="484" t="s">
        <v>33</v>
      </c>
      <c r="K510" s="491" t="s">
        <v>33</v>
      </c>
      <c r="L510" s="366"/>
    </row>
    <row r="511" spans="1:12" ht="46.5">
      <c r="A511" s="493"/>
      <c r="B511" s="390" t="s">
        <v>916</v>
      </c>
      <c r="C511" s="471"/>
      <c r="D511" s="487"/>
      <c r="E511" s="489"/>
      <c r="F511" s="475"/>
      <c r="G511" s="9">
        <v>88.7</v>
      </c>
      <c r="H511" s="9">
        <v>86.1</v>
      </c>
      <c r="I511" s="9">
        <v>86.1</v>
      </c>
      <c r="J511" s="484"/>
      <c r="K511" s="491"/>
      <c r="L511" s="367" t="s">
        <v>917</v>
      </c>
    </row>
    <row r="512" spans="1:12" ht="46.5">
      <c r="A512" s="493"/>
      <c r="B512" s="390" t="s">
        <v>918</v>
      </c>
      <c r="C512" s="471"/>
      <c r="D512" s="488"/>
      <c r="E512" s="489"/>
      <c r="F512" s="475"/>
      <c r="G512" s="9">
        <v>81.1</v>
      </c>
      <c r="H512" s="9">
        <v>81.6</v>
      </c>
      <c r="I512" s="9">
        <v>81.6</v>
      </c>
      <c r="J512" s="484"/>
      <c r="K512" s="491"/>
      <c r="L512" s="367" t="s">
        <v>919</v>
      </c>
    </row>
    <row r="513" spans="1:12" ht="30.75">
      <c r="A513" s="485" t="s">
        <v>920</v>
      </c>
      <c r="B513" s="10" t="s">
        <v>921</v>
      </c>
      <c r="C513" s="471" t="s">
        <v>29</v>
      </c>
      <c r="D513" s="486" t="s">
        <v>716</v>
      </c>
      <c r="E513" s="489" t="s">
        <v>31</v>
      </c>
      <c r="F513" s="475" t="s">
        <v>801</v>
      </c>
      <c r="G513" s="204"/>
      <c r="H513" s="65"/>
      <c r="I513" s="65"/>
      <c r="J513" s="484" t="s">
        <v>33</v>
      </c>
      <c r="K513" s="491" t="s">
        <v>33</v>
      </c>
      <c r="L513" s="366"/>
    </row>
    <row r="514" spans="1:12" ht="46.5">
      <c r="A514" s="485"/>
      <c r="B514" s="390" t="s">
        <v>916</v>
      </c>
      <c r="C514" s="471"/>
      <c r="D514" s="487"/>
      <c r="E514" s="489"/>
      <c r="F514" s="475"/>
      <c r="G514" s="9">
        <v>70</v>
      </c>
      <c r="H514" s="20">
        <v>77.8</v>
      </c>
      <c r="I514" s="20">
        <v>77.8</v>
      </c>
      <c r="J514" s="484"/>
      <c r="K514" s="491"/>
      <c r="L514" s="371" t="s">
        <v>1203</v>
      </c>
    </row>
    <row r="515" spans="1:12" ht="15">
      <c r="A515" s="485"/>
      <c r="B515" s="390" t="s">
        <v>918</v>
      </c>
      <c r="C515" s="471"/>
      <c r="D515" s="488"/>
      <c r="E515" s="489"/>
      <c r="F515" s="475"/>
      <c r="G515" s="204"/>
      <c r="H515" s="9" t="s">
        <v>922</v>
      </c>
      <c r="I515" s="9"/>
      <c r="J515" s="484"/>
      <c r="K515" s="491"/>
      <c r="L515" s="366"/>
    </row>
    <row r="516" spans="1:12" ht="17.25">
      <c r="A516" s="11"/>
      <c r="B516" s="480" t="s">
        <v>234</v>
      </c>
      <c r="C516" s="480"/>
      <c r="D516" s="480"/>
      <c r="E516" s="480"/>
      <c r="F516" s="480"/>
      <c r="G516" s="480"/>
      <c r="H516" s="480"/>
      <c r="I516" s="480"/>
      <c r="J516" s="480"/>
      <c r="K516" s="71"/>
      <c r="L516" s="366"/>
    </row>
    <row r="517" spans="1:12" ht="93">
      <c r="A517" s="11" t="s">
        <v>862</v>
      </c>
      <c r="B517" s="111" t="s">
        <v>924</v>
      </c>
      <c r="C517" s="9" t="s">
        <v>40</v>
      </c>
      <c r="D517" s="365" t="s">
        <v>33</v>
      </c>
      <c r="E517" s="9" t="s">
        <v>300</v>
      </c>
      <c r="F517" s="204" t="s">
        <v>925</v>
      </c>
      <c r="G517" s="204"/>
      <c r="H517" s="61">
        <v>10000</v>
      </c>
      <c r="I517" s="61">
        <v>10000</v>
      </c>
      <c r="J517" s="9" t="s">
        <v>44</v>
      </c>
      <c r="K517" s="389" t="s">
        <v>33</v>
      </c>
      <c r="L517" s="385" t="s">
        <v>926</v>
      </c>
    </row>
    <row r="518" spans="1:12" ht="108.75">
      <c r="A518" s="396" t="s">
        <v>866</v>
      </c>
      <c r="B518" s="270" t="s">
        <v>928</v>
      </c>
      <c r="C518" s="391" t="s">
        <v>40</v>
      </c>
      <c r="D518" s="379" t="s">
        <v>33</v>
      </c>
      <c r="E518" s="391" t="s">
        <v>304</v>
      </c>
      <c r="F518" s="270" t="s">
        <v>929</v>
      </c>
      <c r="G518" s="9"/>
      <c r="H518" s="12">
        <v>7840</v>
      </c>
      <c r="I518" s="12">
        <v>7840</v>
      </c>
      <c r="J518" s="9" t="s">
        <v>44</v>
      </c>
      <c r="K518" s="392"/>
      <c r="L518" s="369" t="s">
        <v>930</v>
      </c>
    </row>
    <row r="519" spans="1:12" ht="108.75">
      <c r="A519" s="11" t="s">
        <v>903</v>
      </c>
      <c r="B519" s="111" t="s">
        <v>932</v>
      </c>
      <c r="C519" s="393" t="s">
        <v>40</v>
      </c>
      <c r="D519" s="365" t="s">
        <v>33</v>
      </c>
      <c r="E519" s="393" t="s">
        <v>300</v>
      </c>
      <c r="F519" s="9" t="s">
        <v>933</v>
      </c>
      <c r="G519" s="9"/>
      <c r="H519" s="12">
        <v>244689.5</v>
      </c>
      <c r="I519" s="12">
        <v>244689.5</v>
      </c>
      <c r="J519" s="9" t="s">
        <v>70</v>
      </c>
      <c r="K519" s="392">
        <v>4920583</v>
      </c>
      <c r="L519" s="385" t="s">
        <v>934</v>
      </c>
    </row>
    <row r="520" spans="1:12" ht="156">
      <c r="A520" s="396" t="s">
        <v>923</v>
      </c>
      <c r="B520" s="270" t="s">
        <v>936</v>
      </c>
      <c r="C520" s="391" t="s">
        <v>66</v>
      </c>
      <c r="D520" s="365" t="s">
        <v>33</v>
      </c>
      <c r="E520" s="391">
        <v>2017</v>
      </c>
      <c r="F520" s="270" t="s">
        <v>937</v>
      </c>
      <c r="G520" s="9"/>
      <c r="H520" s="12">
        <v>12260.9</v>
      </c>
      <c r="I520" s="12">
        <v>12260.9</v>
      </c>
      <c r="J520" s="55" t="s">
        <v>44</v>
      </c>
      <c r="K520" s="394"/>
      <c r="L520" s="370" t="s">
        <v>938</v>
      </c>
    </row>
    <row r="521" spans="1:12" ht="171">
      <c r="A521" s="11" t="s">
        <v>927</v>
      </c>
      <c r="B521" s="270" t="s">
        <v>939</v>
      </c>
      <c r="C521" s="270" t="s">
        <v>40</v>
      </c>
      <c r="D521" s="365" t="s">
        <v>33</v>
      </c>
      <c r="E521" s="391">
        <v>2017</v>
      </c>
      <c r="F521" s="270" t="s">
        <v>937</v>
      </c>
      <c r="G521" s="9"/>
      <c r="H521" s="12">
        <v>23240</v>
      </c>
      <c r="I521" s="12">
        <v>23240</v>
      </c>
      <c r="J521" s="55" t="s">
        <v>44</v>
      </c>
      <c r="K521" s="395"/>
      <c r="L521" s="369" t="s">
        <v>940</v>
      </c>
    </row>
    <row r="522" spans="1:12" ht="62.25">
      <c r="A522" s="396" t="s">
        <v>931</v>
      </c>
      <c r="B522" s="309" t="s">
        <v>942</v>
      </c>
      <c r="C522" s="270" t="s">
        <v>40</v>
      </c>
      <c r="D522" s="381" t="s">
        <v>33</v>
      </c>
      <c r="E522" s="270" t="s">
        <v>312</v>
      </c>
      <c r="F522" s="270" t="s">
        <v>933</v>
      </c>
      <c r="G522" s="9"/>
      <c r="H522" s="12">
        <v>8727.4</v>
      </c>
      <c r="I522" s="12">
        <v>8727.4</v>
      </c>
      <c r="J522" s="9" t="s">
        <v>72</v>
      </c>
      <c r="K522" s="9">
        <v>492058</v>
      </c>
      <c r="L522" s="369" t="s">
        <v>943</v>
      </c>
    </row>
    <row r="523" spans="1:12" ht="140.25">
      <c r="A523" s="11" t="s">
        <v>935</v>
      </c>
      <c r="B523" s="111" t="s">
        <v>945</v>
      </c>
      <c r="C523" s="9" t="s">
        <v>40</v>
      </c>
      <c r="D523" s="365" t="s">
        <v>33</v>
      </c>
      <c r="E523" s="9" t="s">
        <v>290</v>
      </c>
      <c r="F523" s="204" t="s">
        <v>946</v>
      </c>
      <c r="G523" s="204"/>
      <c r="H523" s="12">
        <v>672997.2</v>
      </c>
      <c r="I523" s="12">
        <v>672997.2</v>
      </c>
      <c r="J523" s="9" t="s">
        <v>70</v>
      </c>
      <c r="K523" s="9">
        <v>492053</v>
      </c>
      <c r="L523" s="385" t="s">
        <v>947</v>
      </c>
    </row>
    <row r="524" spans="1:12" ht="93">
      <c r="A524" s="11" t="s">
        <v>1191</v>
      </c>
      <c r="B524" s="352" t="s">
        <v>949</v>
      </c>
      <c r="C524" s="9" t="s">
        <v>40</v>
      </c>
      <c r="D524" s="365" t="s">
        <v>33</v>
      </c>
      <c r="E524" s="9" t="s">
        <v>300</v>
      </c>
      <c r="F524" s="204" t="s">
        <v>946</v>
      </c>
      <c r="G524" s="204"/>
      <c r="H524" s="12">
        <v>284918.9</v>
      </c>
      <c r="I524" s="12">
        <v>284918.9</v>
      </c>
      <c r="J524" s="9" t="s">
        <v>70</v>
      </c>
      <c r="K524" s="9">
        <v>492053</v>
      </c>
      <c r="L524" s="385" t="s">
        <v>950</v>
      </c>
    </row>
    <row r="525" spans="1:12" ht="17.25">
      <c r="A525" s="11"/>
      <c r="B525" s="480" t="s">
        <v>951</v>
      </c>
      <c r="C525" s="480"/>
      <c r="D525" s="480"/>
      <c r="E525" s="480"/>
      <c r="F525" s="480"/>
      <c r="G525" s="480"/>
      <c r="H525" s="480"/>
      <c r="I525" s="480"/>
      <c r="J525" s="480"/>
      <c r="K525" s="397"/>
      <c r="L525" s="366"/>
    </row>
    <row r="526" spans="1:12" ht="17.25">
      <c r="A526" s="11"/>
      <c r="B526" s="490" t="s">
        <v>26</v>
      </c>
      <c r="C526" s="490"/>
      <c r="D526" s="490"/>
      <c r="E526" s="490"/>
      <c r="F526" s="490"/>
      <c r="G526" s="490"/>
      <c r="H526" s="490"/>
      <c r="I526" s="490"/>
      <c r="J526" s="490"/>
      <c r="K526" s="397"/>
      <c r="L526" s="366"/>
    </row>
    <row r="527" spans="1:12" ht="30.75">
      <c r="A527" s="485" t="s">
        <v>952</v>
      </c>
      <c r="B527" s="219" t="s">
        <v>953</v>
      </c>
      <c r="C527" s="471" t="s">
        <v>29</v>
      </c>
      <c r="D527" s="486" t="s">
        <v>911</v>
      </c>
      <c r="E527" s="489" t="s">
        <v>31</v>
      </c>
      <c r="F527" s="475" t="s">
        <v>954</v>
      </c>
      <c r="G527" s="204"/>
      <c r="H527" s="9"/>
      <c r="I527" s="9"/>
      <c r="J527" s="484" t="s">
        <v>33</v>
      </c>
      <c r="K527" s="484" t="s">
        <v>33</v>
      </c>
      <c r="L527" s="398"/>
    </row>
    <row r="528" spans="1:12" ht="78">
      <c r="A528" s="485"/>
      <c r="B528" s="219" t="s">
        <v>955</v>
      </c>
      <c r="C528" s="471"/>
      <c r="D528" s="487"/>
      <c r="E528" s="489"/>
      <c r="F528" s="475"/>
      <c r="G528" s="9">
        <v>1.2</v>
      </c>
      <c r="H528" s="31">
        <v>1.52</v>
      </c>
      <c r="I528" s="31">
        <v>1.52</v>
      </c>
      <c r="J528" s="484"/>
      <c r="K528" s="484"/>
      <c r="L528" s="367" t="s">
        <v>1192</v>
      </c>
    </row>
    <row r="529" spans="1:12" ht="132.75" customHeight="1">
      <c r="A529" s="485"/>
      <c r="B529" s="219" t="s">
        <v>956</v>
      </c>
      <c r="C529" s="471"/>
      <c r="D529" s="487"/>
      <c r="E529" s="489"/>
      <c r="F529" s="475"/>
      <c r="G529" s="9"/>
      <c r="H529" s="9">
        <v>15</v>
      </c>
      <c r="I529" s="9">
        <v>0.42</v>
      </c>
      <c r="J529" s="484"/>
      <c r="K529" s="484"/>
      <c r="L529" s="367" t="s">
        <v>1193</v>
      </c>
    </row>
    <row r="530" spans="1:12" ht="51.75" customHeight="1">
      <c r="A530" s="485"/>
      <c r="B530" s="219" t="s">
        <v>957</v>
      </c>
      <c r="C530" s="471"/>
      <c r="D530" s="488"/>
      <c r="E530" s="489"/>
      <c r="F530" s="475"/>
      <c r="G530" s="9">
        <v>4.73</v>
      </c>
      <c r="H530" s="9">
        <v>5.24</v>
      </c>
      <c r="I530" s="9">
        <v>5.26</v>
      </c>
      <c r="J530" s="484"/>
      <c r="K530" s="484"/>
      <c r="L530" s="367" t="s">
        <v>1194</v>
      </c>
    </row>
    <row r="531" spans="1:12" ht="30.75">
      <c r="A531" s="485" t="s">
        <v>958</v>
      </c>
      <c r="B531" s="219" t="s">
        <v>959</v>
      </c>
      <c r="C531" s="471" t="s">
        <v>744</v>
      </c>
      <c r="D531" s="486" t="s">
        <v>911</v>
      </c>
      <c r="E531" s="489" t="s">
        <v>31</v>
      </c>
      <c r="F531" s="475" t="s">
        <v>954</v>
      </c>
      <c r="G531" s="9"/>
      <c r="H531" s="9"/>
      <c r="I531" s="9"/>
      <c r="J531" s="484" t="s">
        <v>33</v>
      </c>
      <c r="K531" s="484" t="s">
        <v>33</v>
      </c>
      <c r="L531" s="369"/>
    </row>
    <row r="532" spans="1:12" ht="93">
      <c r="A532" s="485"/>
      <c r="B532" s="219" t="s">
        <v>955</v>
      </c>
      <c r="C532" s="471"/>
      <c r="D532" s="487"/>
      <c r="E532" s="489"/>
      <c r="F532" s="475"/>
      <c r="G532" s="9">
        <v>0.94</v>
      </c>
      <c r="H532" s="9">
        <v>1.19</v>
      </c>
      <c r="I532" s="9">
        <v>1.339</v>
      </c>
      <c r="J532" s="484"/>
      <c r="K532" s="484"/>
      <c r="L532" s="385" t="s">
        <v>960</v>
      </c>
    </row>
    <row r="533" spans="1:12" ht="124.5">
      <c r="A533" s="485"/>
      <c r="B533" s="219" t="s">
        <v>956</v>
      </c>
      <c r="C533" s="471"/>
      <c r="D533" s="487"/>
      <c r="E533" s="489"/>
      <c r="F533" s="475"/>
      <c r="G533" s="9"/>
      <c r="H533" s="9">
        <v>31.7</v>
      </c>
      <c r="I533" s="9">
        <v>0.573</v>
      </c>
      <c r="J533" s="484"/>
      <c r="K533" s="484"/>
      <c r="L533" s="369" t="s">
        <v>961</v>
      </c>
    </row>
    <row r="534" spans="1:12" ht="78">
      <c r="A534" s="485"/>
      <c r="B534" s="219" t="s">
        <v>957</v>
      </c>
      <c r="C534" s="471"/>
      <c r="D534" s="488"/>
      <c r="E534" s="489"/>
      <c r="F534" s="475"/>
      <c r="G534" s="9">
        <v>33.35</v>
      </c>
      <c r="H534" s="9">
        <v>33.53</v>
      </c>
      <c r="I534" s="9">
        <v>33.53</v>
      </c>
      <c r="J534" s="484"/>
      <c r="K534" s="484"/>
      <c r="L534" s="385" t="s">
        <v>962</v>
      </c>
    </row>
    <row r="535" spans="1:12" ht="17.25">
      <c r="A535" s="11"/>
      <c r="B535" s="480" t="s">
        <v>234</v>
      </c>
      <c r="C535" s="480"/>
      <c r="D535" s="480"/>
      <c r="E535" s="480"/>
      <c r="F535" s="480"/>
      <c r="G535" s="480"/>
      <c r="H535" s="480"/>
      <c r="I535" s="480"/>
      <c r="J535" s="480"/>
      <c r="K535" s="397"/>
      <c r="L535" s="366"/>
    </row>
    <row r="536" spans="1:12" ht="15">
      <c r="A536" s="469" t="s">
        <v>941</v>
      </c>
      <c r="B536" s="477" t="s">
        <v>964</v>
      </c>
      <c r="C536" s="471" t="s">
        <v>40</v>
      </c>
      <c r="D536" s="472" t="s">
        <v>33</v>
      </c>
      <c r="E536" s="481" t="s">
        <v>290</v>
      </c>
      <c r="F536" s="479" t="s">
        <v>773</v>
      </c>
      <c r="G536" s="13"/>
      <c r="H536" s="66">
        <f>H537+H538</f>
        <v>98012.1</v>
      </c>
      <c r="I536" s="66">
        <f>I537+I538</f>
        <v>98012.1</v>
      </c>
      <c r="J536" s="49" t="s">
        <v>965</v>
      </c>
      <c r="K536" s="471">
        <v>492028</v>
      </c>
      <c r="L536" s="466" t="s">
        <v>966</v>
      </c>
    </row>
    <row r="537" spans="1:12" ht="15">
      <c r="A537" s="469"/>
      <c r="B537" s="477"/>
      <c r="C537" s="471"/>
      <c r="D537" s="473"/>
      <c r="E537" s="482"/>
      <c r="F537" s="479"/>
      <c r="G537" s="13"/>
      <c r="H537" s="66">
        <v>98012.1</v>
      </c>
      <c r="I537" s="66">
        <v>98012.1</v>
      </c>
      <c r="J537" s="49" t="s">
        <v>70</v>
      </c>
      <c r="K537" s="471"/>
      <c r="L537" s="467"/>
    </row>
    <row r="538" spans="1:12" ht="15">
      <c r="A538" s="469"/>
      <c r="B538" s="477"/>
      <c r="C538" s="471"/>
      <c r="D538" s="474"/>
      <c r="E538" s="483"/>
      <c r="F538" s="479"/>
      <c r="G538" s="13"/>
      <c r="H538" s="66">
        <v>0</v>
      </c>
      <c r="I538" s="66">
        <v>0</v>
      </c>
      <c r="J538" s="49" t="s">
        <v>72</v>
      </c>
      <c r="K538" s="471"/>
      <c r="L538" s="468"/>
    </row>
    <row r="539" spans="1:12" ht="15">
      <c r="A539" s="469" t="s">
        <v>944</v>
      </c>
      <c r="B539" s="477" t="s">
        <v>968</v>
      </c>
      <c r="C539" s="471" t="s">
        <v>40</v>
      </c>
      <c r="D539" s="472" t="s">
        <v>33</v>
      </c>
      <c r="E539" s="478" t="s">
        <v>290</v>
      </c>
      <c r="F539" s="479" t="s">
        <v>773</v>
      </c>
      <c r="G539" s="13"/>
      <c r="H539" s="66">
        <f>H540+H541</f>
        <v>146889.3</v>
      </c>
      <c r="I539" s="66">
        <f>I540+I541</f>
        <v>146889.3</v>
      </c>
      <c r="J539" s="49" t="s">
        <v>965</v>
      </c>
      <c r="K539" s="471">
        <v>492028</v>
      </c>
      <c r="L539" s="466" t="s">
        <v>969</v>
      </c>
    </row>
    <row r="540" spans="1:12" ht="15">
      <c r="A540" s="469"/>
      <c r="B540" s="477"/>
      <c r="C540" s="471"/>
      <c r="D540" s="473"/>
      <c r="E540" s="478"/>
      <c r="F540" s="479"/>
      <c r="G540" s="13"/>
      <c r="H540" s="66">
        <v>146889.3</v>
      </c>
      <c r="I540" s="66">
        <v>146889.3</v>
      </c>
      <c r="J540" s="49" t="s">
        <v>70</v>
      </c>
      <c r="K540" s="471"/>
      <c r="L540" s="467"/>
    </row>
    <row r="541" spans="1:12" ht="15">
      <c r="A541" s="469"/>
      <c r="B541" s="477"/>
      <c r="C541" s="471"/>
      <c r="D541" s="474"/>
      <c r="E541" s="478"/>
      <c r="F541" s="479"/>
      <c r="G541" s="13"/>
      <c r="H541" s="67">
        <v>0</v>
      </c>
      <c r="I541" s="67">
        <v>0</v>
      </c>
      <c r="J541" s="49" t="s">
        <v>72</v>
      </c>
      <c r="K541" s="471"/>
      <c r="L541" s="468"/>
    </row>
    <row r="542" spans="1:12" ht="15">
      <c r="A542" s="469" t="s">
        <v>948</v>
      </c>
      <c r="B542" s="476" t="s">
        <v>971</v>
      </c>
      <c r="C542" s="471" t="s">
        <v>40</v>
      </c>
      <c r="D542" s="472" t="s">
        <v>33</v>
      </c>
      <c r="E542" s="471" t="s">
        <v>972</v>
      </c>
      <c r="F542" s="475" t="s">
        <v>773</v>
      </c>
      <c r="G542" s="204"/>
      <c r="H542" s="68">
        <f>H543+H544</f>
        <v>3025</v>
      </c>
      <c r="I542" s="68">
        <f>I543+I544</f>
        <v>3025</v>
      </c>
      <c r="J542" s="9" t="s">
        <v>965</v>
      </c>
      <c r="K542" s="463">
        <v>492019</v>
      </c>
      <c r="L542" s="466" t="s">
        <v>973</v>
      </c>
    </row>
    <row r="543" spans="1:12" ht="15">
      <c r="A543" s="469"/>
      <c r="B543" s="476"/>
      <c r="C543" s="471"/>
      <c r="D543" s="473"/>
      <c r="E543" s="471"/>
      <c r="F543" s="475"/>
      <c r="G543" s="204"/>
      <c r="H543" s="68">
        <v>0</v>
      </c>
      <c r="I543" s="68">
        <v>0</v>
      </c>
      <c r="J543" s="9" t="s">
        <v>70</v>
      </c>
      <c r="K543" s="464"/>
      <c r="L543" s="467"/>
    </row>
    <row r="544" spans="1:12" ht="15">
      <c r="A544" s="469"/>
      <c r="B544" s="476"/>
      <c r="C544" s="471"/>
      <c r="D544" s="474"/>
      <c r="E544" s="471"/>
      <c r="F544" s="475"/>
      <c r="G544" s="204"/>
      <c r="H544" s="68">
        <v>3025</v>
      </c>
      <c r="I544" s="68">
        <v>3025</v>
      </c>
      <c r="J544" s="9" t="s">
        <v>71</v>
      </c>
      <c r="K544" s="465"/>
      <c r="L544" s="468"/>
    </row>
    <row r="545" spans="1:12" ht="15">
      <c r="A545" s="469" t="s">
        <v>963</v>
      </c>
      <c r="B545" s="470" t="s">
        <v>975</v>
      </c>
      <c r="C545" s="471" t="s">
        <v>40</v>
      </c>
      <c r="D545" s="472" t="s">
        <v>33</v>
      </c>
      <c r="E545" s="471" t="s">
        <v>976</v>
      </c>
      <c r="F545" s="475" t="s">
        <v>773</v>
      </c>
      <c r="G545" s="204"/>
      <c r="H545" s="12">
        <f>H546+H547</f>
        <v>3249</v>
      </c>
      <c r="I545" s="12">
        <f>I546+I547</f>
        <v>3249</v>
      </c>
      <c r="J545" s="9" t="s">
        <v>965</v>
      </c>
      <c r="K545" s="463">
        <v>492019</v>
      </c>
      <c r="L545" s="466" t="s">
        <v>977</v>
      </c>
    </row>
    <row r="546" spans="1:12" ht="15">
      <c r="A546" s="469"/>
      <c r="B546" s="470"/>
      <c r="C546" s="471"/>
      <c r="D546" s="473"/>
      <c r="E546" s="471"/>
      <c r="F546" s="475"/>
      <c r="G546" s="204"/>
      <c r="H546" s="12">
        <v>0</v>
      </c>
      <c r="I546" s="12">
        <v>0</v>
      </c>
      <c r="J546" s="9" t="s">
        <v>70</v>
      </c>
      <c r="K546" s="464"/>
      <c r="L546" s="467"/>
    </row>
    <row r="547" spans="1:12" ht="15">
      <c r="A547" s="469"/>
      <c r="B547" s="470"/>
      <c r="C547" s="471"/>
      <c r="D547" s="474"/>
      <c r="E547" s="471"/>
      <c r="F547" s="475"/>
      <c r="G547" s="204"/>
      <c r="H547" s="12">
        <v>3249</v>
      </c>
      <c r="I547" s="12">
        <v>3249</v>
      </c>
      <c r="J547" s="9" t="s">
        <v>71</v>
      </c>
      <c r="K547" s="465"/>
      <c r="L547" s="468"/>
    </row>
    <row r="548" spans="1:12" ht="30" customHeight="1">
      <c r="A548" s="460" t="s">
        <v>1130</v>
      </c>
      <c r="B548" s="461"/>
      <c r="C548" s="461"/>
      <c r="D548" s="461"/>
      <c r="E548" s="461"/>
      <c r="F548" s="461"/>
      <c r="G548" s="461"/>
      <c r="H548" s="461"/>
      <c r="I548" s="461"/>
      <c r="J548" s="461"/>
      <c r="K548" s="461"/>
      <c r="L548" s="462"/>
    </row>
    <row r="549" spans="1:12" ht="17.25">
      <c r="A549" s="11"/>
      <c r="B549" s="584" t="s">
        <v>978</v>
      </c>
      <c r="C549" s="584"/>
      <c r="D549" s="584"/>
      <c r="E549" s="584"/>
      <c r="F549" s="584"/>
      <c r="G549" s="584"/>
      <c r="H549" s="584"/>
      <c r="I549" s="584"/>
      <c r="J549" s="584"/>
      <c r="K549" s="400"/>
      <c r="L549" s="401"/>
    </row>
    <row r="550" spans="1:12" ht="17.25">
      <c r="A550" s="11"/>
      <c r="B550" s="490" t="s">
        <v>26</v>
      </c>
      <c r="C550" s="490"/>
      <c r="D550" s="490"/>
      <c r="E550" s="490"/>
      <c r="F550" s="490"/>
      <c r="G550" s="490"/>
      <c r="H550" s="490"/>
      <c r="I550" s="490"/>
      <c r="J550" s="490"/>
      <c r="K550" s="400"/>
      <c r="L550" s="401"/>
    </row>
    <row r="551" spans="1:12" ht="117" customHeight="1">
      <c r="A551" s="9" t="s">
        <v>979</v>
      </c>
      <c r="B551" s="111" t="s">
        <v>980</v>
      </c>
      <c r="C551" s="9" t="s">
        <v>981</v>
      </c>
      <c r="D551" s="4" t="s">
        <v>30</v>
      </c>
      <c r="E551" s="4" t="s">
        <v>31</v>
      </c>
      <c r="F551" s="225" t="s">
        <v>982</v>
      </c>
      <c r="G551" s="9">
        <v>3200</v>
      </c>
      <c r="H551" s="9">
        <v>3180</v>
      </c>
      <c r="I551" s="9">
        <v>5192.3</v>
      </c>
      <c r="J551" s="402" t="s">
        <v>33</v>
      </c>
      <c r="K551" s="402" t="s">
        <v>33</v>
      </c>
      <c r="L551" s="332" t="s">
        <v>1128</v>
      </c>
    </row>
    <row r="552" spans="1:12" ht="58.5" customHeight="1">
      <c r="A552" s="9" t="s">
        <v>983</v>
      </c>
      <c r="B552" s="111" t="s">
        <v>984</v>
      </c>
      <c r="C552" s="9" t="s">
        <v>29</v>
      </c>
      <c r="D552" s="241" t="s">
        <v>340</v>
      </c>
      <c r="E552" s="4" t="s">
        <v>31</v>
      </c>
      <c r="F552" s="225" t="s">
        <v>985</v>
      </c>
      <c r="G552" s="9">
        <v>97.3</v>
      </c>
      <c r="H552" s="9">
        <v>99.5</v>
      </c>
      <c r="I552" s="69">
        <v>99.5</v>
      </c>
      <c r="J552" s="402" t="s">
        <v>33</v>
      </c>
      <c r="K552" s="402" t="s">
        <v>33</v>
      </c>
      <c r="L552" s="148" t="s">
        <v>1181</v>
      </c>
    </row>
    <row r="553" spans="1:12" ht="54.75" customHeight="1">
      <c r="A553" s="9" t="s">
        <v>986</v>
      </c>
      <c r="B553" s="111" t="s">
        <v>987</v>
      </c>
      <c r="C553" s="9" t="s">
        <v>29</v>
      </c>
      <c r="D553" s="241" t="s">
        <v>340</v>
      </c>
      <c r="E553" s="4" t="s">
        <v>31</v>
      </c>
      <c r="F553" s="225" t="s">
        <v>985</v>
      </c>
      <c r="G553" s="9">
        <v>97.3</v>
      </c>
      <c r="H553" s="9">
        <v>7.3</v>
      </c>
      <c r="I553" s="69">
        <v>2.59</v>
      </c>
      <c r="J553" s="402" t="s">
        <v>33</v>
      </c>
      <c r="K553" s="402" t="s">
        <v>33</v>
      </c>
      <c r="L553" s="148" t="s">
        <v>1182</v>
      </c>
    </row>
    <row r="554" spans="1:12" ht="78">
      <c r="A554" s="9" t="s">
        <v>988</v>
      </c>
      <c r="B554" s="111" t="s">
        <v>989</v>
      </c>
      <c r="C554" s="9" t="s">
        <v>29</v>
      </c>
      <c r="D554" s="241" t="s">
        <v>340</v>
      </c>
      <c r="E554" s="4" t="s">
        <v>31</v>
      </c>
      <c r="F554" s="225" t="s">
        <v>985</v>
      </c>
      <c r="G554" s="9">
        <v>30</v>
      </c>
      <c r="H554" s="9">
        <v>30</v>
      </c>
      <c r="I554" s="69">
        <v>30</v>
      </c>
      <c r="J554" s="402" t="s">
        <v>33</v>
      </c>
      <c r="K554" s="402" t="s">
        <v>33</v>
      </c>
      <c r="L554" s="148" t="s">
        <v>1183</v>
      </c>
    </row>
    <row r="555" spans="1:12" ht="46.5">
      <c r="A555" s="9" t="s">
        <v>990</v>
      </c>
      <c r="B555" s="111" t="s">
        <v>991</v>
      </c>
      <c r="C555" s="374" t="s">
        <v>992</v>
      </c>
      <c r="D555" s="402" t="s">
        <v>33</v>
      </c>
      <c r="E555" s="4" t="s">
        <v>31</v>
      </c>
      <c r="F555" s="225" t="s">
        <v>985</v>
      </c>
      <c r="G555" s="9">
        <v>12.595</v>
      </c>
      <c r="H555" s="9">
        <v>1.3</v>
      </c>
      <c r="I555" s="9">
        <v>1.69</v>
      </c>
      <c r="J555" s="402" t="s">
        <v>33</v>
      </c>
      <c r="K555" s="402" t="s">
        <v>33</v>
      </c>
      <c r="L555" s="418" t="s">
        <v>993</v>
      </c>
    </row>
    <row r="556" spans="1:12" ht="17.25">
      <c r="A556" s="405"/>
      <c r="B556" s="584" t="s">
        <v>234</v>
      </c>
      <c r="C556" s="584"/>
      <c r="D556" s="584"/>
      <c r="E556" s="584"/>
      <c r="F556" s="584"/>
      <c r="G556" s="584"/>
      <c r="H556" s="584"/>
      <c r="I556" s="584"/>
      <c r="J556" s="584"/>
      <c r="K556" s="400"/>
      <c r="L556" s="401"/>
    </row>
    <row r="557" spans="1:12" ht="202.5">
      <c r="A557" s="406" t="s">
        <v>967</v>
      </c>
      <c r="B557" s="42" t="s">
        <v>995</v>
      </c>
      <c r="C557" s="9" t="s">
        <v>905</v>
      </c>
      <c r="D557" s="402" t="s">
        <v>33</v>
      </c>
      <c r="E557" s="77" t="s">
        <v>103</v>
      </c>
      <c r="F557" s="77" t="s">
        <v>996</v>
      </c>
      <c r="G557" s="586" t="s">
        <v>48</v>
      </c>
      <c r="H557" s="587"/>
      <c r="I557" s="588"/>
      <c r="J557" s="77" t="s">
        <v>33</v>
      </c>
      <c r="K557" s="77" t="s">
        <v>33</v>
      </c>
      <c r="L557" s="205" t="s">
        <v>997</v>
      </c>
    </row>
    <row r="558" spans="1:12" ht="93">
      <c r="A558" s="406" t="s">
        <v>970</v>
      </c>
      <c r="B558" s="42" t="s">
        <v>999</v>
      </c>
      <c r="C558" s="9" t="s">
        <v>981</v>
      </c>
      <c r="D558" s="402" t="s">
        <v>33</v>
      </c>
      <c r="E558" s="77" t="s">
        <v>1000</v>
      </c>
      <c r="F558" s="77" t="s">
        <v>1001</v>
      </c>
      <c r="G558" s="77"/>
      <c r="H558" s="21">
        <v>342.66</v>
      </c>
      <c r="I558" s="21">
        <v>400.798</v>
      </c>
      <c r="J558" s="77" t="s">
        <v>33</v>
      </c>
      <c r="K558" s="77" t="s">
        <v>33</v>
      </c>
      <c r="L558" s="205" t="s">
        <v>1002</v>
      </c>
    </row>
    <row r="559" spans="1:12" ht="27" customHeight="1">
      <c r="A559" s="589" t="s">
        <v>974</v>
      </c>
      <c r="B559" s="470" t="s">
        <v>1004</v>
      </c>
      <c r="C559" s="471" t="s">
        <v>40</v>
      </c>
      <c r="D559" s="591"/>
      <c r="E559" s="591"/>
      <c r="F559" s="407" t="s">
        <v>844</v>
      </c>
      <c r="G559" s="407"/>
      <c r="H559" s="21">
        <f>H561+H563+H566+H570+H572</f>
        <v>18239</v>
      </c>
      <c r="I559" s="21">
        <f>I561+I563+I566+I570+I572</f>
        <v>18239</v>
      </c>
      <c r="J559" s="77" t="s">
        <v>72</v>
      </c>
      <c r="K559" s="400"/>
      <c r="L559" s="408"/>
    </row>
    <row r="560" spans="1:12" ht="30.75" customHeight="1">
      <c r="A560" s="590"/>
      <c r="B560" s="470"/>
      <c r="C560" s="471"/>
      <c r="D560" s="591"/>
      <c r="E560" s="591"/>
      <c r="F560" s="404" t="s">
        <v>844</v>
      </c>
      <c r="G560" s="86">
        <v>3583</v>
      </c>
      <c r="H560" s="21">
        <f>H562+H564+H565+H567+H568+H569+H571+H573+H574+H575+H576</f>
        <v>6523</v>
      </c>
      <c r="I560" s="21">
        <f>I562+I564+I565+I567+I568+I569+I571+I573+I574+I575+I576</f>
        <v>6523</v>
      </c>
      <c r="J560" s="77" t="s">
        <v>44</v>
      </c>
      <c r="K560" s="400"/>
      <c r="L560" s="408"/>
    </row>
    <row r="561" spans="1:12" ht="46.5">
      <c r="A561" s="590"/>
      <c r="B561" s="34" t="s">
        <v>1005</v>
      </c>
      <c r="C561" s="34" t="s">
        <v>40</v>
      </c>
      <c r="D561" s="402" t="s">
        <v>33</v>
      </c>
      <c r="E561" s="407" t="s">
        <v>868</v>
      </c>
      <c r="F561" s="407" t="s">
        <v>1006</v>
      </c>
      <c r="G561" s="407"/>
      <c r="H561" s="70">
        <v>17710</v>
      </c>
      <c r="I561" s="70">
        <v>17710</v>
      </c>
      <c r="J561" s="77" t="s">
        <v>72</v>
      </c>
      <c r="K561" s="13">
        <v>123009</v>
      </c>
      <c r="L561" s="372" t="s">
        <v>1007</v>
      </c>
    </row>
    <row r="562" spans="1:12" ht="46.5">
      <c r="A562" s="590"/>
      <c r="B562" s="477" t="s">
        <v>281</v>
      </c>
      <c r="C562" s="471" t="s">
        <v>40</v>
      </c>
      <c r="D562" s="591" t="s">
        <v>33</v>
      </c>
      <c r="E562" s="591" t="s">
        <v>868</v>
      </c>
      <c r="F562" s="591" t="s">
        <v>848</v>
      </c>
      <c r="G562" s="87">
        <v>500</v>
      </c>
      <c r="H562" s="71">
        <v>500</v>
      </c>
      <c r="I562" s="71">
        <v>500</v>
      </c>
      <c r="J562" s="56" t="s">
        <v>44</v>
      </c>
      <c r="K562" s="400"/>
      <c r="L562" s="385" t="s">
        <v>1008</v>
      </c>
    </row>
    <row r="563" spans="1:12" ht="46.5">
      <c r="A563" s="590"/>
      <c r="B563" s="477"/>
      <c r="C563" s="471"/>
      <c r="D563" s="591"/>
      <c r="E563" s="591"/>
      <c r="F563" s="591"/>
      <c r="G563" s="77"/>
      <c r="H563" s="13">
        <v>171.3</v>
      </c>
      <c r="I563" s="13">
        <v>171.3</v>
      </c>
      <c r="J563" s="77" t="s">
        <v>72</v>
      </c>
      <c r="K563" s="13">
        <v>452051</v>
      </c>
      <c r="L563" s="385" t="s">
        <v>1009</v>
      </c>
    </row>
    <row r="564" spans="1:12" ht="46.5">
      <c r="A564" s="590"/>
      <c r="B564" s="42" t="s">
        <v>292</v>
      </c>
      <c r="C564" s="471"/>
      <c r="D564" s="591"/>
      <c r="E564" s="591"/>
      <c r="F564" s="591"/>
      <c r="G564" s="87">
        <v>550</v>
      </c>
      <c r="H564" s="72">
        <v>550</v>
      </c>
      <c r="I564" s="72">
        <v>550</v>
      </c>
      <c r="J564" s="56" t="s">
        <v>44</v>
      </c>
      <c r="K564" s="13"/>
      <c r="L564" s="205" t="s">
        <v>1010</v>
      </c>
    </row>
    <row r="565" spans="1:12" ht="15">
      <c r="A565" s="590"/>
      <c r="B565" s="409" t="s">
        <v>872</v>
      </c>
      <c r="C565" s="471"/>
      <c r="D565" s="591"/>
      <c r="E565" s="591"/>
      <c r="F565" s="591"/>
      <c r="G565" s="87">
        <v>100</v>
      </c>
      <c r="H565" s="12"/>
      <c r="I565" s="12"/>
      <c r="J565" s="56" t="s">
        <v>44</v>
      </c>
      <c r="K565" s="13"/>
      <c r="L565" s="408"/>
    </row>
    <row r="566" spans="1:12" ht="46.5">
      <c r="A566" s="590"/>
      <c r="B566" s="111" t="s">
        <v>878</v>
      </c>
      <c r="C566" s="471"/>
      <c r="D566" s="591"/>
      <c r="E566" s="591"/>
      <c r="F566" s="591"/>
      <c r="G566" s="77"/>
      <c r="H566" s="72">
        <v>147.7</v>
      </c>
      <c r="I566" s="72">
        <v>147.7</v>
      </c>
      <c r="J566" s="56" t="s">
        <v>72</v>
      </c>
      <c r="K566" s="13">
        <v>452051</v>
      </c>
      <c r="L566" s="205" t="s">
        <v>1011</v>
      </c>
    </row>
    <row r="567" spans="1:12" ht="30.75">
      <c r="A567" s="590"/>
      <c r="B567" s="270" t="s">
        <v>882</v>
      </c>
      <c r="C567" s="471"/>
      <c r="D567" s="591"/>
      <c r="E567" s="591"/>
      <c r="F567" s="591"/>
      <c r="G567" s="87">
        <v>20</v>
      </c>
      <c r="H567" s="71">
        <v>300</v>
      </c>
      <c r="I567" s="71">
        <v>300</v>
      </c>
      <c r="J567" s="56" t="s">
        <v>44</v>
      </c>
      <c r="K567" s="77" t="s">
        <v>33</v>
      </c>
      <c r="L567" s="205" t="s">
        <v>1012</v>
      </c>
    </row>
    <row r="568" spans="1:12" ht="46.5">
      <c r="A568" s="590"/>
      <c r="B568" s="34" t="s">
        <v>886</v>
      </c>
      <c r="C568" s="471"/>
      <c r="D568" s="591"/>
      <c r="E568" s="591"/>
      <c r="F568" s="591"/>
      <c r="G568" s="87">
        <v>160</v>
      </c>
      <c r="H568" s="71">
        <v>160</v>
      </c>
      <c r="I568" s="71">
        <v>160</v>
      </c>
      <c r="J568" s="56" t="s">
        <v>44</v>
      </c>
      <c r="K568" s="77" t="s">
        <v>33</v>
      </c>
      <c r="L568" s="410" t="s">
        <v>1013</v>
      </c>
    </row>
    <row r="569" spans="1:12" ht="46.5">
      <c r="A569" s="590"/>
      <c r="B569" s="470" t="s">
        <v>890</v>
      </c>
      <c r="C569" s="471"/>
      <c r="D569" s="591"/>
      <c r="E569" s="591"/>
      <c r="F569" s="591"/>
      <c r="G569" s="87">
        <v>368</v>
      </c>
      <c r="H569" s="71">
        <v>368</v>
      </c>
      <c r="I569" s="71">
        <v>368</v>
      </c>
      <c r="J569" s="56" t="s">
        <v>44</v>
      </c>
      <c r="K569" s="13"/>
      <c r="L569" s="385" t="s">
        <v>1014</v>
      </c>
    </row>
    <row r="570" spans="1:12" ht="62.25">
      <c r="A570" s="590"/>
      <c r="B570" s="470"/>
      <c r="C570" s="471"/>
      <c r="D570" s="591"/>
      <c r="E570" s="591"/>
      <c r="F570" s="591"/>
      <c r="G570" s="77"/>
      <c r="H570" s="71">
        <v>210</v>
      </c>
      <c r="I570" s="71">
        <v>210</v>
      </c>
      <c r="J570" s="56" t="s">
        <v>72</v>
      </c>
      <c r="K570" s="13">
        <v>452051</v>
      </c>
      <c r="L570" s="385" t="s">
        <v>1015</v>
      </c>
    </row>
    <row r="571" spans="1:12" ht="108.75">
      <c r="A571" s="590"/>
      <c r="B571" s="270" t="s">
        <v>850</v>
      </c>
      <c r="C571" s="471"/>
      <c r="D571" s="591"/>
      <c r="E571" s="591"/>
      <c r="F571" s="591"/>
      <c r="G571" s="77"/>
      <c r="H571" s="72">
        <v>3900</v>
      </c>
      <c r="I571" s="72">
        <v>3900</v>
      </c>
      <c r="J571" s="56" t="s">
        <v>44</v>
      </c>
      <c r="K571" s="77" t="s">
        <v>33</v>
      </c>
      <c r="L571" s="385" t="s">
        <v>1016</v>
      </c>
    </row>
    <row r="572" spans="1:12" ht="15">
      <c r="A572" s="590"/>
      <c r="B572" s="411"/>
      <c r="C572" s="471"/>
      <c r="D572" s="591"/>
      <c r="E572" s="591"/>
      <c r="F572" s="591"/>
      <c r="G572" s="77"/>
      <c r="H572" s="72"/>
      <c r="I572" s="72"/>
      <c r="J572" s="56" t="s">
        <v>72</v>
      </c>
      <c r="K572" s="13">
        <v>452051</v>
      </c>
      <c r="L572" s="385"/>
    </row>
    <row r="573" spans="1:12" ht="78">
      <c r="A573" s="590"/>
      <c r="B573" s="34" t="s">
        <v>894</v>
      </c>
      <c r="C573" s="471"/>
      <c r="D573" s="591"/>
      <c r="E573" s="591"/>
      <c r="F573" s="591"/>
      <c r="G573" s="87">
        <v>80</v>
      </c>
      <c r="H573" s="71">
        <v>80</v>
      </c>
      <c r="I573" s="71">
        <v>80</v>
      </c>
      <c r="J573" s="56" t="s">
        <v>44</v>
      </c>
      <c r="K573" s="77" t="s">
        <v>33</v>
      </c>
      <c r="L573" s="385" t="s">
        <v>1017</v>
      </c>
    </row>
    <row r="574" spans="1:12" ht="46.5">
      <c r="A574" s="590"/>
      <c r="B574" s="111" t="s">
        <v>896</v>
      </c>
      <c r="C574" s="471"/>
      <c r="D574" s="591"/>
      <c r="E574" s="591"/>
      <c r="F574" s="591"/>
      <c r="G574" s="87">
        <v>15</v>
      </c>
      <c r="H574" s="71">
        <v>15</v>
      </c>
      <c r="I574" s="71">
        <v>15</v>
      </c>
      <c r="J574" s="56" t="s">
        <v>44</v>
      </c>
      <c r="K574" s="13"/>
      <c r="L574" s="385" t="s">
        <v>1018</v>
      </c>
    </row>
    <row r="575" spans="1:12" ht="15">
      <c r="A575" s="590"/>
      <c r="B575" s="111" t="s">
        <v>1019</v>
      </c>
      <c r="C575" s="471"/>
      <c r="D575" s="591"/>
      <c r="E575" s="591"/>
      <c r="F575" s="591"/>
      <c r="G575" s="77"/>
      <c r="H575" s="73"/>
      <c r="I575" s="73"/>
      <c r="J575" s="56" t="s">
        <v>44</v>
      </c>
      <c r="K575" s="77" t="s">
        <v>33</v>
      </c>
      <c r="L575" s="408"/>
    </row>
    <row r="576" spans="1:12" ht="30.75">
      <c r="A576" s="590"/>
      <c r="B576" s="111" t="s">
        <v>852</v>
      </c>
      <c r="C576" s="471"/>
      <c r="D576" s="591"/>
      <c r="E576" s="591"/>
      <c r="F576" s="591"/>
      <c r="G576" s="87">
        <v>650</v>
      </c>
      <c r="H576" s="71">
        <v>650</v>
      </c>
      <c r="I576" s="71">
        <v>650</v>
      </c>
      <c r="J576" s="56" t="s">
        <v>44</v>
      </c>
      <c r="K576" s="77" t="s">
        <v>33</v>
      </c>
      <c r="L576" s="385" t="s">
        <v>1020</v>
      </c>
    </row>
    <row r="577" spans="1:12" ht="15">
      <c r="A577" s="589" t="s">
        <v>994</v>
      </c>
      <c r="B577" s="470" t="s">
        <v>1022</v>
      </c>
      <c r="C577" s="470" t="s">
        <v>40</v>
      </c>
      <c r="D577" s="407"/>
      <c r="E577" s="407"/>
      <c r="F577" s="407" t="s">
        <v>844</v>
      </c>
      <c r="G577" s="407"/>
      <c r="H577" s="46">
        <f>H579+H582+H583+H585+H589+H590+H591+H593+H595+H596+H598+H599+H601</f>
        <v>28020.5</v>
      </c>
      <c r="I577" s="46">
        <f>I579+I582+I583+I585+I589+I590+I591+I593+I595+I596+I598+I599+I601</f>
        <v>28020.5</v>
      </c>
      <c r="J577" s="77" t="s">
        <v>72</v>
      </c>
      <c r="K577" s="111"/>
      <c r="L577" s="412"/>
    </row>
    <row r="578" spans="1:12" ht="15">
      <c r="A578" s="590"/>
      <c r="B578" s="470"/>
      <c r="C578" s="470"/>
      <c r="D578" s="407"/>
      <c r="E578" s="407"/>
      <c r="F578" s="404" t="s">
        <v>844</v>
      </c>
      <c r="G578" s="404"/>
      <c r="H578" s="46">
        <f>H581+H584+H586+H587+H588+H592+H594+H597+H600</f>
        <v>1371</v>
      </c>
      <c r="I578" s="46">
        <f>I581+I584+I586+I587+I588+I592+I594+I597+I600</f>
        <v>1371</v>
      </c>
      <c r="J578" s="77" t="s">
        <v>44</v>
      </c>
      <c r="K578" s="111"/>
      <c r="L578" s="412"/>
    </row>
    <row r="579" spans="1:12" ht="78">
      <c r="A579" s="590"/>
      <c r="B579" s="34" t="s">
        <v>1005</v>
      </c>
      <c r="C579" s="34" t="s">
        <v>40</v>
      </c>
      <c r="D579" s="402" t="s">
        <v>33</v>
      </c>
      <c r="E579" s="407" t="s">
        <v>868</v>
      </c>
      <c r="F579" s="407" t="s">
        <v>1006</v>
      </c>
      <c r="G579" s="407"/>
      <c r="H579" s="12">
        <v>23001</v>
      </c>
      <c r="I579" s="12">
        <v>23001</v>
      </c>
      <c r="J579" s="77" t="s">
        <v>72</v>
      </c>
      <c r="K579" s="9">
        <v>123011</v>
      </c>
      <c r="L579" s="372" t="s">
        <v>1023</v>
      </c>
    </row>
    <row r="580" spans="1:12" ht="15">
      <c r="A580" s="590"/>
      <c r="B580" s="42" t="s">
        <v>281</v>
      </c>
      <c r="C580" s="471" t="s">
        <v>40</v>
      </c>
      <c r="D580" s="591" t="s">
        <v>33</v>
      </c>
      <c r="E580" s="591" t="s">
        <v>868</v>
      </c>
      <c r="F580" s="591" t="s">
        <v>848</v>
      </c>
      <c r="G580" s="77"/>
      <c r="H580" s="12">
        <v>0</v>
      </c>
      <c r="I580" s="12">
        <v>0</v>
      </c>
      <c r="J580" s="413"/>
      <c r="K580" s="414" t="s">
        <v>33</v>
      </c>
      <c r="L580" s="415"/>
    </row>
    <row r="581" spans="1:12" ht="46.5">
      <c r="A581" s="590"/>
      <c r="B581" s="592" t="s">
        <v>292</v>
      </c>
      <c r="C581" s="471"/>
      <c r="D581" s="591"/>
      <c r="E581" s="591"/>
      <c r="F581" s="591"/>
      <c r="G581" s="77"/>
      <c r="H581" s="74">
        <v>250</v>
      </c>
      <c r="I581" s="74">
        <v>250</v>
      </c>
      <c r="J581" s="416" t="s">
        <v>44</v>
      </c>
      <c r="K581" s="414"/>
      <c r="L581" s="157" t="s">
        <v>1024</v>
      </c>
    </row>
    <row r="582" spans="1:12" ht="78">
      <c r="A582" s="590"/>
      <c r="B582" s="593"/>
      <c r="C582" s="471"/>
      <c r="D582" s="591"/>
      <c r="E582" s="591"/>
      <c r="F582" s="591"/>
      <c r="G582" s="77"/>
      <c r="H582" s="74">
        <v>254</v>
      </c>
      <c r="I582" s="75">
        <v>254</v>
      </c>
      <c r="J582" s="77" t="s">
        <v>72</v>
      </c>
      <c r="K582" s="13">
        <v>452051</v>
      </c>
      <c r="L582" s="205" t="s">
        <v>1025</v>
      </c>
    </row>
    <row r="583" spans="1:12" ht="93">
      <c r="A583" s="590"/>
      <c r="B583" s="417" t="s">
        <v>872</v>
      </c>
      <c r="C583" s="471"/>
      <c r="D583" s="591"/>
      <c r="E583" s="591"/>
      <c r="F583" s="591"/>
      <c r="G583" s="77"/>
      <c r="H583" s="74">
        <v>142.5</v>
      </c>
      <c r="I583" s="76">
        <v>142.5</v>
      </c>
      <c r="J583" s="77" t="s">
        <v>72</v>
      </c>
      <c r="K583" s="13">
        <v>452051</v>
      </c>
      <c r="L583" s="418" t="s">
        <v>1026</v>
      </c>
    </row>
    <row r="584" spans="1:12" ht="62.25">
      <c r="A584" s="590"/>
      <c r="B584" s="592" t="s">
        <v>882</v>
      </c>
      <c r="C584" s="471"/>
      <c r="D584" s="591"/>
      <c r="E584" s="591"/>
      <c r="F584" s="591"/>
      <c r="G584" s="77"/>
      <c r="H584" s="74">
        <v>25</v>
      </c>
      <c r="I584" s="74">
        <v>25</v>
      </c>
      <c r="J584" s="419" t="s">
        <v>44</v>
      </c>
      <c r="K584" s="414"/>
      <c r="L584" s="385" t="s">
        <v>1027</v>
      </c>
    </row>
    <row r="585" spans="1:12" ht="30.75">
      <c r="A585" s="590"/>
      <c r="B585" s="593"/>
      <c r="C585" s="471"/>
      <c r="D585" s="591"/>
      <c r="E585" s="591"/>
      <c r="F585" s="591"/>
      <c r="G585" s="77"/>
      <c r="H585" s="76">
        <v>210</v>
      </c>
      <c r="I585" s="76">
        <v>210</v>
      </c>
      <c r="J585" s="56" t="s">
        <v>72</v>
      </c>
      <c r="K585" s="13">
        <v>452051</v>
      </c>
      <c r="L585" s="205" t="s">
        <v>1028</v>
      </c>
    </row>
    <row r="586" spans="1:12" ht="62.25">
      <c r="A586" s="590"/>
      <c r="B586" s="3" t="s">
        <v>886</v>
      </c>
      <c r="C586" s="471"/>
      <c r="D586" s="591"/>
      <c r="E586" s="591"/>
      <c r="F586" s="591"/>
      <c r="G586" s="77"/>
      <c r="H586" s="74">
        <v>160</v>
      </c>
      <c r="I586" s="74">
        <v>160</v>
      </c>
      <c r="J586" s="610" t="s">
        <v>44</v>
      </c>
      <c r="K586" s="414"/>
      <c r="L586" s="385" t="s">
        <v>1029</v>
      </c>
    </row>
    <row r="587" spans="1:12" ht="46.5">
      <c r="A587" s="590"/>
      <c r="B587" s="34" t="s">
        <v>890</v>
      </c>
      <c r="C587" s="471"/>
      <c r="D587" s="591"/>
      <c r="E587" s="591"/>
      <c r="F587" s="591"/>
      <c r="G587" s="77"/>
      <c r="H587" s="74">
        <v>368</v>
      </c>
      <c r="I587" s="74">
        <v>368</v>
      </c>
      <c r="J587" s="611"/>
      <c r="K587" s="414"/>
      <c r="L587" s="385" t="s">
        <v>1030</v>
      </c>
    </row>
    <row r="588" spans="1:12" ht="78">
      <c r="A588" s="590"/>
      <c r="B588" s="592" t="s">
        <v>850</v>
      </c>
      <c r="C588" s="471"/>
      <c r="D588" s="591"/>
      <c r="E588" s="591"/>
      <c r="F588" s="591"/>
      <c r="G588" s="77"/>
      <c r="H588" s="74">
        <v>233</v>
      </c>
      <c r="I588" s="74">
        <v>233</v>
      </c>
      <c r="J588" s="612"/>
      <c r="K588" s="414"/>
      <c r="L588" s="420" t="s">
        <v>1031</v>
      </c>
    </row>
    <row r="589" spans="1:12" ht="62.25">
      <c r="A589" s="590"/>
      <c r="B589" s="607"/>
      <c r="C589" s="471"/>
      <c r="D589" s="591"/>
      <c r="E589" s="591"/>
      <c r="F589" s="591"/>
      <c r="G589" s="77"/>
      <c r="H589" s="74">
        <v>220</v>
      </c>
      <c r="I589" s="74">
        <v>220</v>
      </c>
      <c r="J589" s="56" t="s">
        <v>72</v>
      </c>
      <c r="K589" s="13">
        <v>452051</v>
      </c>
      <c r="L589" s="385" t="s">
        <v>1032</v>
      </c>
    </row>
    <row r="590" spans="1:12" ht="30.75">
      <c r="A590" s="590"/>
      <c r="B590" s="607"/>
      <c r="C590" s="471"/>
      <c r="D590" s="591"/>
      <c r="E590" s="591"/>
      <c r="F590" s="591"/>
      <c r="G590" s="77"/>
      <c r="H590" s="74">
        <v>180</v>
      </c>
      <c r="I590" s="74">
        <v>180</v>
      </c>
      <c r="J590" s="416" t="s">
        <v>72</v>
      </c>
      <c r="K590" s="204">
        <v>123011</v>
      </c>
      <c r="L590" s="385" t="s">
        <v>1033</v>
      </c>
    </row>
    <row r="591" spans="1:12" ht="62.25">
      <c r="A591" s="590"/>
      <c r="B591" s="593"/>
      <c r="C591" s="471"/>
      <c r="D591" s="591"/>
      <c r="E591" s="591"/>
      <c r="F591" s="591"/>
      <c r="G591" s="77"/>
      <c r="H591" s="74">
        <v>3138</v>
      </c>
      <c r="I591" s="74">
        <v>3138</v>
      </c>
      <c r="J591" s="416" t="s">
        <v>72</v>
      </c>
      <c r="K591" s="204">
        <v>123008</v>
      </c>
      <c r="L591" s="385" t="s">
        <v>1034</v>
      </c>
    </row>
    <row r="592" spans="1:12" ht="46.5">
      <c r="A592" s="590"/>
      <c r="B592" s="608" t="s">
        <v>894</v>
      </c>
      <c r="C592" s="471"/>
      <c r="D592" s="591"/>
      <c r="E592" s="591"/>
      <c r="F592" s="591"/>
      <c r="G592" s="77"/>
      <c r="H592" s="74">
        <v>80</v>
      </c>
      <c r="I592" s="74">
        <v>80</v>
      </c>
      <c r="J592" s="416" t="s">
        <v>44</v>
      </c>
      <c r="K592" s="414"/>
      <c r="L592" s="385" t="s">
        <v>1035</v>
      </c>
    </row>
    <row r="593" spans="1:12" ht="108.75">
      <c r="A593" s="590"/>
      <c r="B593" s="609"/>
      <c r="C593" s="471"/>
      <c r="D593" s="591"/>
      <c r="E593" s="591"/>
      <c r="F593" s="591"/>
      <c r="G593" s="77"/>
      <c r="H593" s="74">
        <v>368</v>
      </c>
      <c r="I593" s="74">
        <v>368</v>
      </c>
      <c r="J593" s="56" t="s">
        <v>72</v>
      </c>
      <c r="K593" s="13">
        <v>452051</v>
      </c>
      <c r="L593" s="385" t="s">
        <v>1036</v>
      </c>
    </row>
    <row r="594" spans="1:12" ht="30.75">
      <c r="A594" s="590"/>
      <c r="B594" s="592" t="s">
        <v>896</v>
      </c>
      <c r="C594" s="471"/>
      <c r="D594" s="591"/>
      <c r="E594" s="591"/>
      <c r="F594" s="591"/>
      <c r="G594" s="77"/>
      <c r="H594" s="74">
        <v>15</v>
      </c>
      <c r="I594" s="74">
        <v>15</v>
      </c>
      <c r="J594" s="419" t="s">
        <v>44</v>
      </c>
      <c r="K594" s="414"/>
      <c r="L594" s="385" t="s">
        <v>1037</v>
      </c>
    </row>
    <row r="595" spans="1:12" ht="46.5">
      <c r="A595" s="590"/>
      <c r="B595" s="593"/>
      <c r="C595" s="471"/>
      <c r="D595" s="591"/>
      <c r="E595" s="591"/>
      <c r="F595" s="591"/>
      <c r="G595" s="77"/>
      <c r="H595" s="74">
        <v>113</v>
      </c>
      <c r="I595" s="74">
        <v>113</v>
      </c>
      <c r="J595" s="610" t="s">
        <v>72</v>
      </c>
      <c r="K595" s="13">
        <v>452051</v>
      </c>
      <c r="L595" s="385" t="s">
        <v>1038</v>
      </c>
    </row>
    <row r="596" spans="1:12" ht="46.5">
      <c r="A596" s="590"/>
      <c r="B596" s="417" t="s">
        <v>888</v>
      </c>
      <c r="C596" s="471"/>
      <c r="D596" s="591"/>
      <c r="E596" s="591"/>
      <c r="F596" s="591"/>
      <c r="G596" s="77"/>
      <c r="H596" s="74">
        <v>100</v>
      </c>
      <c r="I596" s="74">
        <v>100</v>
      </c>
      <c r="J596" s="611"/>
      <c r="K596" s="13">
        <v>452051</v>
      </c>
      <c r="L596" s="385" t="s">
        <v>1039</v>
      </c>
    </row>
    <row r="597" spans="1:12" ht="30.75">
      <c r="A597" s="590"/>
      <c r="B597" s="592" t="s">
        <v>898</v>
      </c>
      <c r="C597" s="471"/>
      <c r="D597" s="591"/>
      <c r="E597" s="591"/>
      <c r="F597" s="591"/>
      <c r="G597" s="77"/>
      <c r="H597" s="74">
        <v>190</v>
      </c>
      <c r="I597" s="74">
        <v>190</v>
      </c>
      <c r="J597" s="56" t="s">
        <v>44</v>
      </c>
      <c r="K597" s="414"/>
      <c r="L597" s="385" t="s">
        <v>1040</v>
      </c>
    </row>
    <row r="598" spans="1:12" ht="46.5">
      <c r="A598" s="590"/>
      <c r="B598" s="593"/>
      <c r="C598" s="471"/>
      <c r="D598" s="591"/>
      <c r="E598" s="591"/>
      <c r="F598" s="591"/>
      <c r="G598" s="77"/>
      <c r="H598" s="74">
        <v>40</v>
      </c>
      <c r="I598" s="74">
        <v>40</v>
      </c>
      <c r="J598" s="56" t="s">
        <v>72</v>
      </c>
      <c r="K598" s="13">
        <v>452051</v>
      </c>
      <c r="L598" s="385" t="s">
        <v>1041</v>
      </c>
    </row>
    <row r="599" spans="1:12" ht="93">
      <c r="A599" s="590"/>
      <c r="B599" s="270" t="s">
        <v>900</v>
      </c>
      <c r="C599" s="471"/>
      <c r="D599" s="591"/>
      <c r="E599" s="591"/>
      <c r="F599" s="591"/>
      <c r="G599" s="77"/>
      <c r="H599" s="74">
        <v>100</v>
      </c>
      <c r="I599" s="74">
        <v>100</v>
      </c>
      <c r="J599" s="56" t="s">
        <v>72</v>
      </c>
      <c r="K599" s="13">
        <v>452051</v>
      </c>
      <c r="L599" s="385" t="s">
        <v>1042</v>
      </c>
    </row>
    <row r="600" spans="1:12" ht="46.5">
      <c r="A600" s="590"/>
      <c r="B600" s="592" t="s">
        <v>852</v>
      </c>
      <c r="C600" s="471"/>
      <c r="D600" s="591"/>
      <c r="E600" s="591"/>
      <c r="F600" s="591"/>
      <c r="G600" s="77"/>
      <c r="H600" s="74">
        <v>50</v>
      </c>
      <c r="I600" s="74">
        <v>50</v>
      </c>
      <c r="J600" s="77" t="s">
        <v>44</v>
      </c>
      <c r="K600" s="414"/>
      <c r="L600" s="385" t="s">
        <v>1043</v>
      </c>
    </row>
    <row r="601" spans="1:12" ht="46.5">
      <c r="A601" s="594"/>
      <c r="B601" s="593"/>
      <c r="C601" s="9"/>
      <c r="D601" s="77"/>
      <c r="E601" s="77"/>
      <c r="F601" s="77"/>
      <c r="G601" s="77"/>
      <c r="H601" s="74">
        <v>154</v>
      </c>
      <c r="I601" s="74">
        <v>154</v>
      </c>
      <c r="J601" s="56" t="s">
        <v>72</v>
      </c>
      <c r="K601" s="13">
        <v>452051</v>
      </c>
      <c r="L601" s="385" t="s">
        <v>1044</v>
      </c>
    </row>
    <row r="602" spans="1:12" ht="108.75">
      <c r="A602" s="406" t="s">
        <v>998</v>
      </c>
      <c r="B602" s="421" t="s">
        <v>1046</v>
      </c>
      <c r="C602" s="84" t="s">
        <v>442</v>
      </c>
      <c r="D602" s="402" t="s">
        <v>33</v>
      </c>
      <c r="E602" s="84" t="s">
        <v>1047</v>
      </c>
      <c r="F602" s="422" t="s">
        <v>1048</v>
      </c>
      <c r="G602" s="613" t="s">
        <v>48</v>
      </c>
      <c r="H602" s="614"/>
      <c r="I602" s="615"/>
      <c r="J602" s="53" t="s">
        <v>33</v>
      </c>
      <c r="K602" s="53" t="s">
        <v>33</v>
      </c>
      <c r="L602" s="385" t="s">
        <v>1049</v>
      </c>
    </row>
    <row r="603" spans="1:12" ht="17.25">
      <c r="A603" s="11"/>
      <c r="B603" s="584" t="s">
        <v>1050</v>
      </c>
      <c r="C603" s="584"/>
      <c r="D603" s="584"/>
      <c r="E603" s="584"/>
      <c r="F603" s="584"/>
      <c r="G603" s="584"/>
      <c r="H603" s="584"/>
      <c r="I603" s="584"/>
      <c r="J603" s="584"/>
      <c r="K603" s="584"/>
      <c r="L603" s="14"/>
    </row>
    <row r="604" spans="1:12" ht="18">
      <c r="A604" s="11"/>
      <c r="B604" s="64" t="s">
        <v>26</v>
      </c>
      <c r="C604" s="64"/>
      <c r="D604" s="64"/>
      <c r="E604" s="64"/>
      <c r="F604" s="64"/>
      <c r="G604" s="64"/>
      <c r="H604" s="78"/>
      <c r="I604" s="78"/>
      <c r="J604" s="423"/>
      <c r="K604" s="423"/>
      <c r="L604" s="14"/>
    </row>
    <row r="605" spans="1:12" ht="62.25">
      <c r="A605" s="9" t="s">
        <v>1051</v>
      </c>
      <c r="B605" s="111" t="s">
        <v>1052</v>
      </c>
      <c r="C605" s="374" t="s">
        <v>1053</v>
      </c>
      <c r="D605" s="4" t="s">
        <v>30</v>
      </c>
      <c r="E605" s="4" t="s">
        <v>31</v>
      </c>
      <c r="F605" s="225" t="s">
        <v>982</v>
      </c>
      <c r="G605" s="9">
        <v>1.897</v>
      </c>
      <c r="H605" s="9">
        <v>1.897</v>
      </c>
      <c r="I605" s="9">
        <v>1.897</v>
      </c>
      <c r="J605" s="402" t="s">
        <v>33</v>
      </c>
      <c r="K605" s="402" t="s">
        <v>33</v>
      </c>
      <c r="L605" s="456" t="s">
        <v>1054</v>
      </c>
    </row>
    <row r="606" spans="1:12" ht="46.5">
      <c r="A606" s="9" t="s">
        <v>1055</v>
      </c>
      <c r="B606" s="111" t="s">
        <v>1056</v>
      </c>
      <c r="C606" s="374" t="s">
        <v>1053</v>
      </c>
      <c r="D606" s="241" t="s">
        <v>1057</v>
      </c>
      <c r="E606" s="4" t="s">
        <v>31</v>
      </c>
      <c r="F606" s="225" t="s">
        <v>982</v>
      </c>
      <c r="G606" s="9" t="s">
        <v>922</v>
      </c>
      <c r="H606" s="9" t="s">
        <v>922</v>
      </c>
      <c r="I606" s="9" t="s">
        <v>922</v>
      </c>
      <c r="J606" s="402" t="s">
        <v>33</v>
      </c>
      <c r="K606" s="402" t="s">
        <v>33</v>
      </c>
      <c r="L606" s="456" t="s">
        <v>1058</v>
      </c>
    </row>
    <row r="607" spans="1:12" ht="18">
      <c r="A607" s="11"/>
      <c r="B607" s="399" t="s">
        <v>234</v>
      </c>
      <c r="C607" s="399"/>
      <c r="D607" s="399"/>
      <c r="E607" s="399"/>
      <c r="F607" s="399"/>
      <c r="G607" s="399"/>
      <c r="H607" s="79"/>
      <c r="I607" s="79"/>
      <c r="J607" s="399"/>
      <c r="K607" s="423"/>
      <c r="L607" s="457"/>
    </row>
    <row r="608" spans="1:12" ht="46.5">
      <c r="A608" s="11" t="s">
        <v>1003</v>
      </c>
      <c r="B608" s="404" t="s">
        <v>1060</v>
      </c>
      <c r="C608" s="374" t="s">
        <v>1053</v>
      </c>
      <c r="D608" s="402" t="s">
        <v>33</v>
      </c>
      <c r="E608" s="204" t="s">
        <v>31</v>
      </c>
      <c r="F608" s="225" t="s">
        <v>982</v>
      </c>
      <c r="G608" s="586" t="s">
        <v>48</v>
      </c>
      <c r="H608" s="587"/>
      <c r="I608" s="588"/>
      <c r="J608" s="424" t="s">
        <v>33</v>
      </c>
      <c r="K608" s="424" t="s">
        <v>33</v>
      </c>
      <c r="L608" s="332" t="s">
        <v>1061</v>
      </c>
    </row>
    <row r="609" spans="1:12" ht="17.25">
      <c r="A609" s="11"/>
      <c r="B609" s="584" t="s">
        <v>1062</v>
      </c>
      <c r="C609" s="584"/>
      <c r="D609" s="584"/>
      <c r="E609" s="584"/>
      <c r="F609" s="584"/>
      <c r="G609" s="584"/>
      <c r="H609" s="584"/>
      <c r="I609" s="584"/>
      <c r="J609" s="584"/>
      <c r="K609" s="584"/>
      <c r="L609" s="401"/>
    </row>
    <row r="610" spans="1:12" ht="18">
      <c r="A610" s="11"/>
      <c r="B610" s="64" t="s">
        <v>26</v>
      </c>
      <c r="C610" s="64"/>
      <c r="D610" s="64"/>
      <c r="E610" s="64"/>
      <c r="F610" s="64"/>
      <c r="G610" s="64"/>
      <c r="H610" s="78"/>
      <c r="I610" s="78"/>
      <c r="J610" s="408"/>
      <c r="K610" s="400"/>
      <c r="L610" s="401"/>
    </row>
    <row r="611" spans="1:12" ht="46.5">
      <c r="A611" s="9" t="s">
        <v>1063</v>
      </c>
      <c r="B611" s="111" t="s">
        <v>1064</v>
      </c>
      <c r="C611" s="374" t="s">
        <v>29</v>
      </c>
      <c r="D611" s="241" t="s">
        <v>340</v>
      </c>
      <c r="E611" s="4" t="s">
        <v>31</v>
      </c>
      <c r="F611" s="77" t="s">
        <v>1065</v>
      </c>
      <c r="G611" s="9">
        <v>4.6</v>
      </c>
      <c r="H611" s="9">
        <v>0</v>
      </c>
      <c r="I611" s="9">
        <v>0</v>
      </c>
      <c r="J611" s="408"/>
      <c r="K611" s="400"/>
      <c r="L611" s="401"/>
    </row>
    <row r="612" spans="1:12" ht="18">
      <c r="A612" s="405"/>
      <c r="B612" s="399" t="s">
        <v>234</v>
      </c>
      <c r="C612" s="399"/>
      <c r="D612" s="399"/>
      <c r="E612" s="399"/>
      <c r="F612" s="399"/>
      <c r="G612" s="399"/>
      <c r="H612" s="79"/>
      <c r="I612" s="79"/>
      <c r="J612" s="363"/>
      <c r="K612" s="400"/>
      <c r="L612" s="401"/>
    </row>
    <row r="613" spans="1:12" ht="218.25">
      <c r="A613" s="406" t="s">
        <v>1021</v>
      </c>
      <c r="B613" s="42" t="s">
        <v>1067</v>
      </c>
      <c r="C613" s="9" t="s">
        <v>63</v>
      </c>
      <c r="D613" s="402" t="s">
        <v>33</v>
      </c>
      <c r="E613" s="4" t="s">
        <v>31</v>
      </c>
      <c r="F613" s="204" t="s">
        <v>1068</v>
      </c>
      <c r="G613" s="528" t="s">
        <v>48</v>
      </c>
      <c r="H613" s="529"/>
      <c r="I613" s="530"/>
      <c r="J613" s="402" t="s">
        <v>33</v>
      </c>
      <c r="K613" s="402" t="s">
        <v>33</v>
      </c>
      <c r="L613" s="385" t="s">
        <v>1069</v>
      </c>
    </row>
    <row r="614" spans="1:12" ht="78">
      <c r="A614" s="406" t="s">
        <v>1045</v>
      </c>
      <c r="B614" s="42" t="s">
        <v>1071</v>
      </c>
      <c r="C614" s="9" t="s">
        <v>63</v>
      </c>
      <c r="D614" s="402" t="s">
        <v>33</v>
      </c>
      <c r="E614" s="4" t="s">
        <v>31</v>
      </c>
      <c r="F614" s="204" t="s">
        <v>1068</v>
      </c>
      <c r="G614" s="528" t="s">
        <v>48</v>
      </c>
      <c r="H614" s="529"/>
      <c r="I614" s="530"/>
      <c r="J614" s="402" t="s">
        <v>33</v>
      </c>
      <c r="K614" s="402" t="s">
        <v>33</v>
      </c>
      <c r="L614" s="385" t="s">
        <v>1072</v>
      </c>
    </row>
    <row r="615" spans="1:12" ht="78">
      <c r="A615" s="11" t="s">
        <v>1059</v>
      </c>
      <c r="B615" s="42" t="s">
        <v>1074</v>
      </c>
      <c r="C615" s="9" t="s">
        <v>63</v>
      </c>
      <c r="D615" s="402" t="s">
        <v>33</v>
      </c>
      <c r="E615" s="4" t="s">
        <v>31</v>
      </c>
      <c r="F615" s="204" t="s">
        <v>1068</v>
      </c>
      <c r="G615" s="528" t="s">
        <v>48</v>
      </c>
      <c r="H615" s="529"/>
      <c r="I615" s="530"/>
      <c r="J615" s="402" t="s">
        <v>33</v>
      </c>
      <c r="K615" s="402" t="s">
        <v>33</v>
      </c>
      <c r="L615" s="385" t="s">
        <v>1075</v>
      </c>
    </row>
    <row r="616" spans="1:12" ht="17.25">
      <c r="A616" s="425"/>
      <c r="B616" s="520" t="s">
        <v>1076</v>
      </c>
      <c r="C616" s="520"/>
      <c r="D616" s="520"/>
      <c r="E616" s="520"/>
      <c r="F616" s="520"/>
      <c r="G616" s="520"/>
      <c r="H616" s="520"/>
      <c r="I616" s="520"/>
      <c r="J616" s="520"/>
      <c r="K616" s="426"/>
      <c r="L616" s="427"/>
    </row>
    <row r="617" spans="1:12" ht="17.25">
      <c r="A617" s="425"/>
      <c r="B617" s="520" t="s">
        <v>26</v>
      </c>
      <c r="C617" s="520"/>
      <c r="D617" s="520"/>
      <c r="E617" s="520"/>
      <c r="F617" s="520"/>
      <c r="G617" s="520"/>
      <c r="H617" s="520"/>
      <c r="I617" s="520"/>
      <c r="J617" s="520"/>
      <c r="K617" s="426"/>
      <c r="L617" s="427"/>
    </row>
    <row r="618" spans="1:12" ht="78">
      <c r="A618" s="9" t="s">
        <v>1077</v>
      </c>
      <c r="B618" s="111" t="s">
        <v>1078</v>
      </c>
      <c r="C618" s="9" t="s">
        <v>29</v>
      </c>
      <c r="D618" s="241" t="s">
        <v>340</v>
      </c>
      <c r="E618" s="4" t="s">
        <v>31</v>
      </c>
      <c r="F618" s="428" t="s">
        <v>1079</v>
      </c>
      <c r="G618" s="9">
        <v>89</v>
      </c>
      <c r="H618" s="9">
        <v>91</v>
      </c>
      <c r="I618" s="9"/>
      <c r="J618" s="233" t="s">
        <v>33</v>
      </c>
      <c r="K618" s="233" t="s">
        <v>33</v>
      </c>
      <c r="L618" s="148" t="s">
        <v>1080</v>
      </c>
    </row>
    <row r="619" spans="1:12" ht="111" customHeight="1">
      <c r="A619" s="9" t="s">
        <v>1081</v>
      </c>
      <c r="B619" s="111" t="s">
        <v>1082</v>
      </c>
      <c r="C619" s="9" t="s">
        <v>29</v>
      </c>
      <c r="D619" s="241" t="s">
        <v>340</v>
      </c>
      <c r="E619" s="4" t="s">
        <v>31</v>
      </c>
      <c r="F619" s="428" t="s">
        <v>1079</v>
      </c>
      <c r="G619" s="9">
        <v>50</v>
      </c>
      <c r="H619" s="9">
        <v>60</v>
      </c>
      <c r="I619" s="9">
        <v>69</v>
      </c>
      <c r="J619" s="233" t="s">
        <v>33</v>
      </c>
      <c r="K619" s="233" t="s">
        <v>33</v>
      </c>
      <c r="L619" s="148" t="s">
        <v>1083</v>
      </c>
    </row>
    <row r="620" spans="1:12" ht="100.5" customHeight="1">
      <c r="A620" s="9" t="s">
        <v>1084</v>
      </c>
      <c r="B620" s="111" t="s">
        <v>1085</v>
      </c>
      <c r="C620" s="9" t="s">
        <v>29</v>
      </c>
      <c r="D620" s="241" t="s">
        <v>340</v>
      </c>
      <c r="E620" s="4" t="s">
        <v>31</v>
      </c>
      <c r="F620" s="428" t="s">
        <v>1079</v>
      </c>
      <c r="G620" s="9">
        <v>77</v>
      </c>
      <c r="H620" s="9">
        <v>88</v>
      </c>
      <c r="I620" s="9">
        <v>87</v>
      </c>
      <c r="J620" s="233" t="s">
        <v>33</v>
      </c>
      <c r="K620" s="233" t="s">
        <v>33</v>
      </c>
      <c r="L620" s="148" t="s">
        <v>1086</v>
      </c>
    </row>
    <row r="621" spans="1:12" ht="62.25">
      <c r="A621" s="9" t="s">
        <v>1087</v>
      </c>
      <c r="B621" s="111" t="s">
        <v>1088</v>
      </c>
      <c r="C621" s="9" t="s">
        <v>29</v>
      </c>
      <c r="D621" s="241" t="s">
        <v>340</v>
      </c>
      <c r="E621" s="4" t="s">
        <v>31</v>
      </c>
      <c r="F621" s="428" t="s">
        <v>1079</v>
      </c>
      <c r="G621" s="9">
        <v>10</v>
      </c>
      <c r="H621" s="9">
        <v>10</v>
      </c>
      <c r="I621" s="9">
        <v>0.002</v>
      </c>
      <c r="J621" s="233" t="s">
        <v>33</v>
      </c>
      <c r="K621" s="233" t="s">
        <v>33</v>
      </c>
      <c r="L621" s="148" t="s">
        <v>1089</v>
      </c>
    </row>
    <row r="622" spans="1:12" ht="62.25">
      <c r="A622" s="9" t="s">
        <v>1090</v>
      </c>
      <c r="B622" s="111" t="s">
        <v>1091</v>
      </c>
      <c r="C622" s="9" t="s">
        <v>29</v>
      </c>
      <c r="D622" s="241" t="s">
        <v>340</v>
      </c>
      <c r="E622" s="4" t="s">
        <v>31</v>
      </c>
      <c r="F622" s="428" t="s">
        <v>1079</v>
      </c>
      <c r="G622" s="9">
        <v>5</v>
      </c>
      <c r="H622" s="9">
        <v>5</v>
      </c>
      <c r="I622" s="9">
        <v>0</v>
      </c>
      <c r="J622" s="233" t="s">
        <v>33</v>
      </c>
      <c r="K622" s="233" t="s">
        <v>33</v>
      </c>
      <c r="L622" s="148" t="s">
        <v>1092</v>
      </c>
    </row>
    <row r="623" spans="1:12" ht="17.25">
      <c r="A623" s="425"/>
      <c r="B623" s="598" t="s">
        <v>36</v>
      </c>
      <c r="C623" s="598"/>
      <c r="D623" s="598"/>
      <c r="E623" s="598"/>
      <c r="F623" s="598"/>
      <c r="G623" s="598"/>
      <c r="H623" s="598"/>
      <c r="I623" s="598"/>
      <c r="J623" s="598"/>
      <c r="K623" s="426"/>
      <c r="L623" s="427"/>
    </row>
    <row r="624" spans="1:12" ht="62.25">
      <c r="A624" s="425" t="s">
        <v>1066</v>
      </c>
      <c r="B624" s="42" t="s">
        <v>1094</v>
      </c>
      <c r="C624" s="429" t="s">
        <v>1095</v>
      </c>
      <c r="D624" s="233" t="s">
        <v>33</v>
      </c>
      <c r="E624" s="358" t="s">
        <v>31</v>
      </c>
      <c r="F624" s="353" t="s">
        <v>730</v>
      </c>
      <c r="G624" s="595" t="s">
        <v>48</v>
      </c>
      <c r="H624" s="596"/>
      <c r="I624" s="597"/>
      <c r="J624" s="233" t="s">
        <v>33</v>
      </c>
      <c r="K624" s="233" t="s">
        <v>33</v>
      </c>
      <c r="L624" s="148" t="s">
        <v>1096</v>
      </c>
    </row>
    <row r="625" spans="1:12" ht="78">
      <c r="A625" s="425" t="s">
        <v>1070</v>
      </c>
      <c r="B625" s="42" t="s">
        <v>1098</v>
      </c>
      <c r="C625" s="429" t="s">
        <v>1099</v>
      </c>
      <c r="D625" s="233" t="s">
        <v>33</v>
      </c>
      <c r="E625" s="358" t="s">
        <v>31</v>
      </c>
      <c r="F625" s="353" t="s">
        <v>1100</v>
      </c>
      <c r="G625" s="353"/>
      <c r="H625" s="21">
        <v>2453.4</v>
      </c>
      <c r="I625" s="21">
        <v>2453.4</v>
      </c>
      <c r="J625" s="358" t="s">
        <v>72</v>
      </c>
      <c r="K625" s="18">
        <v>122001</v>
      </c>
      <c r="L625" s="148" t="s">
        <v>1101</v>
      </c>
    </row>
    <row r="626" spans="1:12" ht="105" customHeight="1">
      <c r="A626" s="425" t="s">
        <v>1073</v>
      </c>
      <c r="B626" s="42" t="s">
        <v>1103</v>
      </c>
      <c r="C626" s="429" t="s">
        <v>1099</v>
      </c>
      <c r="D626" s="233" t="s">
        <v>33</v>
      </c>
      <c r="E626" s="358" t="s">
        <v>31</v>
      </c>
      <c r="F626" s="353" t="s">
        <v>1104</v>
      </c>
      <c r="G626" s="595" t="s">
        <v>1105</v>
      </c>
      <c r="H626" s="596"/>
      <c r="I626" s="597"/>
      <c r="J626" s="358"/>
      <c r="K626" s="12"/>
      <c r="L626" s="148" t="s">
        <v>1211</v>
      </c>
    </row>
    <row r="627" spans="1:12" ht="108.75">
      <c r="A627" s="425" t="s">
        <v>1093</v>
      </c>
      <c r="B627" s="42" t="s">
        <v>1107</v>
      </c>
      <c r="C627" s="429" t="s">
        <v>1108</v>
      </c>
      <c r="D627" s="233" t="s">
        <v>33</v>
      </c>
      <c r="E627" s="358" t="s">
        <v>31</v>
      </c>
      <c r="F627" s="353" t="s">
        <v>1100</v>
      </c>
      <c r="G627" s="595" t="s">
        <v>1105</v>
      </c>
      <c r="H627" s="596"/>
      <c r="I627" s="597"/>
      <c r="J627" s="358"/>
      <c r="K627" s="12"/>
      <c r="L627" s="148" t="s">
        <v>1109</v>
      </c>
    </row>
    <row r="628" spans="1:12" ht="62.25">
      <c r="A628" s="425" t="s">
        <v>1097</v>
      </c>
      <c r="B628" s="42" t="s">
        <v>1110</v>
      </c>
      <c r="C628" s="429" t="s">
        <v>263</v>
      </c>
      <c r="D628" s="233" t="s">
        <v>33</v>
      </c>
      <c r="E628" s="358" t="s">
        <v>31</v>
      </c>
      <c r="F628" s="353" t="s">
        <v>730</v>
      </c>
      <c r="G628" s="595" t="s">
        <v>1105</v>
      </c>
      <c r="H628" s="596"/>
      <c r="I628" s="597"/>
      <c r="J628" s="358"/>
      <c r="K628" s="12"/>
      <c r="L628" s="148" t="s">
        <v>1111</v>
      </c>
    </row>
    <row r="629" spans="1:12" ht="108.75">
      <c r="A629" s="425" t="s">
        <v>1102</v>
      </c>
      <c r="B629" s="42" t="s">
        <v>1112</v>
      </c>
      <c r="C629" s="429" t="s">
        <v>1095</v>
      </c>
      <c r="D629" s="233" t="s">
        <v>33</v>
      </c>
      <c r="E629" s="358" t="s">
        <v>31</v>
      </c>
      <c r="F629" s="353" t="s">
        <v>1113</v>
      </c>
      <c r="G629" s="595" t="s">
        <v>1105</v>
      </c>
      <c r="H629" s="596"/>
      <c r="I629" s="597"/>
      <c r="J629" s="358"/>
      <c r="K629" s="12"/>
      <c r="L629" s="148" t="s">
        <v>1114</v>
      </c>
    </row>
    <row r="630" spans="1:12" ht="171">
      <c r="A630" s="425" t="s">
        <v>1106</v>
      </c>
      <c r="B630" s="42" t="s">
        <v>1115</v>
      </c>
      <c r="C630" s="429" t="s">
        <v>1116</v>
      </c>
      <c r="D630" s="233" t="s">
        <v>33</v>
      </c>
      <c r="E630" s="358" t="s">
        <v>31</v>
      </c>
      <c r="F630" s="353" t="s">
        <v>730</v>
      </c>
      <c r="G630" s="353"/>
      <c r="H630" s="21">
        <v>37.5</v>
      </c>
      <c r="I630" s="21">
        <v>37.5</v>
      </c>
      <c r="J630" s="430" t="s">
        <v>72</v>
      </c>
      <c r="K630" s="18">
        <v>122001</v>
      </c>
      <c r="L630" s="148" t="s">
        <v>1117</v>
      </c>
    </row>
  </sheetData>
  <sheetProtection/>
  <mergeCells count="463">
    <mergeCell ref="B609:K609"/>
    <mergeCell ref="B588:B591"/>
    <mergeCell ref="B592:B593"/>
    <mergeCell ref="B594:B595"/>
    <mergeCell ref="J595:J596"/>
    <mergeCell ref="G613:I613"/>
    <mergeCell ref="E580:E600"/>
    <mergeCell ref="F580:F600"/>
    <mergeCell ref="J586:J588"/>
    <mergeCell ref="G602:I602"/>
    <mergeCell ref="A403:A405"/>
    <mergeCell ref="F403:F405"/>
    <mergeCell ref="E403:E405"/>
    <mergeCell ref="D403:D405"/>
    <mergeCell ref="B403:B405"/>
    <mergeCell ref="C403:C405"/>
    <mergeCell ref="G629:I629"/>
    <mergeCell ref="G614:I614"/>
    <mergeCell ref="G615:I615"/>
    <mergeCell ref="B616:J616"/>
    <mergeCell ref="B617:J617"/>
    <mergeCell ref="B623:J623"/>
    <mergeCell ref="G624:I624"/>
    <mergeCell ref="G626:I626"/>
    <mergeCell ref="G627:I627"/>
    <mergeCell ref="G628:I628"/>
    <mergeCell ref="B603:K603"/>
    <mergeCell ref="G608:I608"/>
    <mergeCell ref="B597:B598"/>
    <mergeCell ref="C562:C576"/>
    <mergeCell ref="D562:D576"/>
    <mergeCell ref="E562:E576"/>
    <mergeCell ref="F562:F576"/>
    <mergeCell ref="B569:B570"/>
    <mergeCell ref="B581:B582"/>
    <mergeCell ref="B584:B585"/>
    <mergeCell ref="B577:B578"/>
    <mergeCell ref="C577:C578"/>
    <mergeCell ref="C580:C600"/>
    <mergeCell ref="B600:B601"/>
    <mergeCell ref="D580:D600"/>
    <mergeCell ref="A577:A601"/>
    <mergeCell ref="B550:J550"/>
    <mergeCell ref="B556:J556"/>
    <mergeCell ref="G557:I557"/>
    <mergeCell ref="A559:A576"/>
    <mergeCell ref="B559:B560"/>
    <mergeCell ref="C559:C560"/>
    <mergeCell ref="D559:D560"/>
    <mergeCell ref="E559:E560"/>
    <mergeCell ref="B562:B563"/>
    <mergeCell ref="G421:I421"/>
    <mergeCell ref="G422:I422"/>
    <mergeCell ref="G411:I411"/>
    <mergeCell ref="G412:I412"/>
    <mergeCell ref="B415:J415"/>
    <mergeCell ref="B549:J549"/>
    <mergeCell ref="B445:J445"/>
    <mergeCell ref="G423:I423"/>
    <mergeCell ref="B430:J430"/>
    <mergeCell ref="B431:J431"/>
    <mergeCell ref="B432:J432"/>
    <mergeCell ref="B435:J435"/>
    <mergeCell ref="G436:I436"/>
    <mergeCell ref="G441:I441"/>
    <mergeCell ref="B442:J442"/>
    <mergeCell ref="B443:J443"/>
    <mergeCell ref="B416:J416"/>
    <mergeCell ref="B420:J420"/>
    <mergeCell ref="B407:J407"/>
    <mergeCell ref="B408:J408"/>
    <mergeCell ref="B410:J410"/>
    <mergeCell ref="B394:J394"/>
    <mergeCell ref="B395:J395"/>
    <mergeCell ref="B397:J397"/>
    <mergeCell ref="G398:I398"/>
    <mergeCell ref="G399:I399"/>
    <mergeCell ref="G402:I402"/>
    <mergeCell ref="G387:I387"/>
    <mergeCell ref="B388:J388"/>
    <mergeCell ref="B389:J389"/>
    <mergeCell ref="B391:J391"/>
    <mergeCell ref="G392:I392"/>
    <mergeCell ref="G393:I393"/>
    <mergeCell ref="G400:I400"/>
    <mergeCell ref="G401:I401"/>
    <mergeCell ref="G379:I379"/>
    <mergeCell ref="G380:I380"/>
    <mergeCell ref="B382:J382"/>
    <mergeCell ref="B383:J383"/>
    <mergeCell ref="B385:J385"/>
    <mergeCell ref="G386:I386"/>
    <mergeCell ref="B373:J373"/>
    <mergeCell ref="G374:I374"/>
    <mergeCell ref="G375:I375"/>
    <mergeCell ref="G376:I376"/>
    <mergeCell ref="G377:I377"/>
    <mergeCell ref="G378:I378"/>
    <mergeCell ref="B355:K355"/>
    <mergeCell ref="B356:K356"/>
    <mergeCell ref="B357:K357"/>
    <mergeCell ref="B367:J367"/>
    <mergeCell ref="B368:J368"/>
    <mergeCell ref="B369:J369"/>
    <mergeCell ref="A366:L366"/>
    <mergeCell ref="G341:I341"/>
    <mergeCell ref="B346:K346"/>
    <mergeCell ref="B347:K347"/>
    <mergeCell ref="G352:I352"/>
    <mergeCell ref="G353:I353"/>
    <mergeCell ref="G354:I354"/>
    <mergeCell ref="B323:J323"/>
    <mergeCell ref="B330:K330"/>
    <mergeCell ref="B334:K334"/>
    <mergeCell ref="G338:I338"/>
    <mergeCell ref="G339:I339"/>
    <mergeCell ref="G340:I340"/>
    <mergeCell ref="B312:J312"/>
    <mergeCell ref="B313:J313"/>
    <mergeCell ref="B316:J316"/>
    <mergeCell ref="G317:I317"/>
    <mergeCell ref="B321:J321"/>
    <mergeCell ref="B322:J322"/>
    <mergeCell ref="A298:A301"/>
    <mergeCell ref="E298:E301"/>
    <mergeCell ref="F298:F301"/>
    <mergeCell ref="K299:K301"/>
    <mergeCell ref="B300:B301"/>
    <mergeCell ref="A307:A308"/>
    <mergeCell ref="B307:B308"/>
    <mergeCell ref="C307:C308"/>
    <mergeCell ref="E307:E308"/>
    <mergeCell ref="F307:F308"/>
    <mergeCell ref="B288:J288"/>
    <mergeCell ref="B289:J289"/>
    <mergeCell ref="B290:J290"/>
    <mergeCell ref="B295:J295"/>
    <mergeCell ref="G296:I296"/>
    <mergeCell ref="G297:I297"/>
    <mergeCell ref="G282:I282"/>
    <mergeCell ref="G283:I283"/>
    <mergeCell ref="G284:I284"/>
    <mergeCell ref="G285:I285"/>
    <mergeCell ref="G286:I286"/>
    <mergeCell ref="G287:I287"/>
    <mergeCell ref="B276:J276"/>
    <mergeCell ref="G277:I277"/>
    <mergeCell ref="G278:I278"/>
    <mergeCell ref="G279:I279"/>
    <mergeCell ref="G280:I280"/>
    <mergeCell ref="G281:I281"/>
    <mergeCell ref="G268:I268"/>
    <mergeCell ref="G269:I269"/>
    <mergeCell ref="G270:I270"/>
    <mergeCell ref="G271:I271"/>
    <mergeCell ref="B272:J272"/>
    <mergeCell ref="B273:J273"/>
    <mergeCell ref="G262:I262"/>
    <mergeCell ref="G263:I263"/>
    <mergeCell ref="G264:I264"/>
    <mergeCell ref="G265:I265"/>
    <mergeCell ref="G266:I266"/>
    <mergeCell ref="G267:I267"/>
    <mergeCell ref="G255:I255"/>
    <mergeCell ref="G256:I256"/>
    <mergeCell ref="G257:I257"/>
    <mergeCell ref="B258:J258"/>
    <mergeCell ref="B259:J259"/>
    <mergeCell ref="B261:J261"/>
    <mergeCell ref="B247:J247"/>
    <mergeCell ref="B248:J248"/>
    <mergeCell ref="B249:J249"/>
    <mergeCell ref="B251:J251"/>
    <mergeCell ref="G253:I253"/>
    <mergeCell ref="G254:I254"/>
    <mergeCell ref="G252:I252"/>
    <mergeCell ref="G237:I237"/>
    <mergeCell ref="B238:J238"/>
    <mergeCell ref="B239:J239"/>
    <mergeCell ref="B241:J241"/>
    <mergeCell ref="G242:I242"/>
    <mergeCell ref="G243:I243"/>
    <mergeCell ref="G229:I229"/>
    <mergeCell ref="B230:J230"/>
    <mergeCell ref="B233:J233"/>
    <mergeCell ref="G234:I234"/>
    <mergeCell ref="G235:I235"/>
    <mergeCell ref="G236:I236"/>
    <mergeCell ref="B221:J221"/>
    <mergeCell ref="B222:J222"/>
    <mergeCell ref="A223:A224"/>
    <mergeCell ref="F223:F224"/>
    <mergeCell ref="B225:J225"/>
    <mergeCell ref="G227:I227"/>
    <mergeCell ref="G190:I190"/>
    <mergeCell ref="G191:I191"/>
    <mergeCell ref="B214:J214"/>
    <mergeCell ref="B215:J215"/>
    <mergeCell ref="B217:J217"/>
    <mergeCell ref="G218:I218"/>
    <mergeCell ref="B182:J182"/>
    <mergeCell ref="B184:J184"/>
    <mergeCell ref="G186:I186"/>
    <mergeCell ref="G187:I187"/>
    <mergeCell ref="G188:I188"/>
    <mergeCell ref="G189:I189"/>
    <mergeCell ref="G185:I185"/>
    <mergeCell ref="B161:K161"/>
    <mergeCell ref="B162:K162"/>
    <mergeCell ref="B169:K169"/>
    <mergeCell ref="B176:K176"/>
    <mergeCell ref="G178:I178"/>
    <mergeCell ref="B181:J181"/>
    <mergeCell ref="A179:L179"/>
    <mergeCell ref="B156:K156"/>
    <mergeCell ref="H144:I144"/>
    <mergeCell ref="H145:I145"/>
    <mergeCell ref="H146:I146"/>
    <mergeCell ref="H147:I147"/>
    <mergeCell ref="B158:J158"/>
    <mergeCell ref="H153:I153"/>
    <mergeCell ref="H154:I154"/>
    <mergeCell ref="G135:I135"/>
    <mergeCell ref="G136:I136"/>
    <mergeCell ref="B138:J138"/>
    <mergeCell ref="B148:K148"/>
    <mergeCell ref="B149:K149"/>
    <mergeCell ref="B155:K155"/>
    <mergeCell ref="B126:K126"/>
    <mergeCell ref="G127:I127"/>
    <mergeCell ref="G128:I128"/>
    <mergeCell ref="G129:I129"/>
    <mergeCell ref="B130:K130"/>
    <mergeCell ref="G134:I134"/>
    <mergeCell ref="B119:K119"/>
    <mergeCell ref="B121:K121"/>
    <mergeCell ref="G122:I122"/>
    <mergeCell ref="G123:I123"/>
    <mergeCell ref="B124:K124"/>
    <mergeCell ref="G125:I125"/>
    <mergeCell ref="G112:I112"/>
    <mergeCell ref="B113:K113"/>
    <mergeCell ref="G114:I114"/>
    <mergeCell ref="B116:K116"/>
    <mergeCell ref="G117:I117"/>
    <mergeCell ref="B118:K118"/>
    <mergeCell ref="B106:K106"/>
    <mergeCell ref="B107:K107"/>
    <mergeCell ref="G108:I108"/>
    <mergeCell ref="B109:K109"/>
    <mergeCell ref="G110:I110"/>
    <mergeCell ref="B111:K111"/>
    <mergeCell ref="B95:K95"/>
    <mergeCell ref="G96:I96"/>
    <mergeCell ref="B101:K101"/>
    <mergeCell ref="B102:K102"/>
    <mergeCell ref="B103:K103"/>
    <mergeCell ref="B105:K105"/>
    <mergeCell ref="G85:I85"/>
    <mergeCell ref="B86:J86"/>
    <mergeCell ref="B87:J87"/>
    <mergeCell ref="B92:J92"/>
    <mergeCell ref="B93:K93"/>
    <mergeCell ref="B94:K94"/>
    <mergeCell ref="G72:I72"/>
    <mergeCell ref="B73:K73"/>
    <mergeCell ref="B74:K74"/>
    <mergeCell ref="G77:I77"/>
    <mergeCell ref="B83:K83"/>
    <mergeCell ref="B84:K84"/>
    <mergeCell ref="B64:K64"/>
    <mergeCell ref="G65:I65"/>
    <mergeCell ref="B66:K66"/>
    <mergeCell ref="B68:K68"/>
    <mergeCell ref="B69:K69"/>
    <mergeCell ref="G71:I71"/>
    <mergeCell ref="G58:I58"/>
    <mergeCell ref="G59:I59"/>
    <mergeCell ref="G60:I60"/>
    <mergeCell ref="B61:K61"/>
    <mergeCell ref="G62:I62"/>
    <mergeCell ref="G63:I63"/>
    <mergeCell ref="B47:K47"/>
    <mergeCell ref="B48:J48"/>
    <mergeCell ref="B54:K54"/>
    <mergeCell ref="B55:K55"/>
    <mergeCell ref="B56:K56"/>
    <mergeCell ref="B57:K57"/>
    <mergeCell ref="B40:J40"/>
    <mergeCell ref="B41:K41"/>
    <mergeCell ref="B42:K42"/>
    <mergeCell ref="G43:I43"/>
    <mergeCell ref="B44:K44"/>
    <mergeCell ref="B46:K46"/>
    <mergeCell ref="G31:I31"/>
    <mergeCell ref="G32:I32"/>
    <mergeCell ref="B33:K33"/>
    <mergeCell ref="G34:I34"/>
    <mergeCell ref="B36:J36"/>
    <mergeCell ref="B37:J37"/>
    <mergeCell ref="G25:I25"/>
    <mergeCell ref="B26:K26"/>
    <mergeCell ref="G27:I27"/>
    <mergeCell ref="G28:I28"/>
    <mergeCell ref="B29:K29"/>
    <mergeCell ref="G30:I30"/>
    <mergeCell ref="J14:J15"/>
    <mergeCell ref="K14:K15"/>
    <mergeCell ref="L14:L15"/>
    <mergeCell ref="B17:K17"/>
    <mergeCell ref="A413:L413"/>
    <mergeCell ref="B18:K18"/>
    <mergeCell ref="B19:K19"/>
    <mergeCell ref="B22:K22"/>
    <mergeCell ref="B23:K23"/>
    <mergeCell ref="B24:K24"/>
    <mergeCell ref="C7:L7"/>
    <mergeCell ref="A10:L10"/>
    <mergeCell ref="A12:L12"/>
    <mergeCell ref="A14:A15"/>
    <mergeCell ref="B14:B15"/>
    <mergeCell ref="C14:C15"/>
    <mergeCell ref="D14:D15"/>
    <mergeCell ref="E14:E15"/>
    <mergeCell ref="F14:F15"/>
    <mergeCell ref="G14:I14"/>
    <mergeCell ref="A1:L1"/>
    <mergeCell ref="A2:L2"/>
    <mergeCell ref="A3:L3"/>
    <mergeCell ref="C5:H5"/>
    <mergeCell ref="C6:H6"/>
    <mergeCell ref="J6:L6"/>
    <mergeCell ref="G446:I446"/>
    <mergeCell ref="G447:I447"/>
    <mergeCell ref="B448:J448"/>
    <mergeCell ref="B449:J449"/>
    <mergeCell ref="B450:J450"/>
    <mergeCell ref="B453:J453"/>
    <mergeCell ref="A454:A458"/>
    <mergeCell ref="A463:A464"/>
    <mergeCell ref="B463:B464"/>
    <mergeCell ref="C463:C464"/>
    <mergeCell ref="D463:D464"/>
    <mergeCell ref="E463:E464"/>
    <mergeCell ref="F463:F464"/>
    <mergeCell ref="K463:K464"/>
    <mergeCell ref="L463:L464"/>
    <mergeCell ref="A465:A466"/>
    <mergeCell ref="B465:B466"/>
    <mergeCell ref="C465:C466"/>
    <mergeCell ref="D465:D466"/>
    <mergeCell ref="E465:E466"/>
    <mergeCell ref="F465:F466"/>
    <mergeCell ref="K465:K466"/>
    <mergeCell ref="L465:L466"/>
    <mergeCell ref="A467:A468"/>
    <mergeCell ref="B467:B468"/>
    <mergeCell ref="C467:C468"/>
    <mergeCell ref="D467:D468"/>
    <mergeCell ref="E467:E468"/>
    <mergeCell ref="F467:F468"/>
    <mergeCell ref="K467:K468"/>
    <mergeCell ref="L467:L468"/>
    <mergeCell ref="A469:A470"/>
    <mergeCell ref="B469:B470"/>
    <mergeCell ref="C469:C470"/>
    <mergeCell ref="D469:D470"/>
    <mergeCell ref="E469:E470"/>
    <mergeCell ref="F469:F470"/>
    <mergeCell ref="K469:K470"/>
    <mergeCell ref="L469:L470"/>
    <mergeCell ref="A471:A472"/>
    <mergeCell ref="B471:B472"/>
    <mergeCell ref="C471:C472"/>
    <mergeCell ref="D471:D472"/>
    <mergeCell ref="E471:E472"/>
    <mergeCell ref="F471:F472"/>
    <mergeCell ref="K471:K472"/>
    <mergeCell ref="L471:L472"/>
    <mergeCell ref="A473:A478"/>
    <mergeCell ref="C475:C477"/>
    <mergeCell ref="D475:D478"/>
    <mergeCell ref="F475:F478"/>
    <mergeCell ref="A482:A504"/>
    <mergeCell ref="C484:C504"/>
    <mergeCell ref="D484:D504"/>
    <mergeCell ref="E484:E504"/>
    <mergeCell ref="F484:F504"/>
    <mergeCell ref="J484:J498"/>
    <mergeCell ref="K484:K498"/>
    <mergeCell ref="B498:B499"/>
    <mergeCell ref="J500:J504"/>
    <mergeCell ref="K500:K504"/>
    <mergeCell ref="G505:I505"/>
    <mergeCell ref="B506:J506"/>
    <mergeCell ref="B507:J507"/>
    <mergeCell ref="B508:J508"/>
    <mergeCell ref="A510:A512"/>
    <mergeCell ref="C510:C512"/>
    <mergeCell ref="D510:D512"/>
    <mergeCell ref="E510:E512"/>
    <mergeCell ref="F510:F512"/>
    <mergeCell ref="J510:J512"/>
    <mergeCell ref="K510:K512"/>
    <mergeCell ref="A513:A515"/>
    <mergeCell ref="C513:C515"/>
    <mergeCell ref="D513:D515"/>
    <mergeCell ref="E513:E515"/>
    <mergeCell ref="F513:F515"/>
    <mergeCell ref="J513:J515"/>
    <mergeCell ref="K513:K515"/>
    <mergeCell ref="B516:J516"/>
    <mergeCell ref="B525:J525"/>
    <mergeCell ref="B526:J526"/>
    <mergeCell ref="A527:A530"/>
    <mergeCell ref="C527:C530"/>
    <mergeCell ref="D527:D530"/>
    <mergeCell ref="E527:E530"/>
    <mergeCell ref="F527:F530"/>
    <mergeCell ref="J527:J530"/>
    <mergeCell ref="K527:K530"/>
    <mergeCell ref="A531:A534"/>
    <mergeCell ref="C531:C534"/>
    <mergeCell ref="D531:D534"/>
    <mergeCell ref="E531:E534"/>
    <mergeCell ref="F531:F534"/>
    <mergeCell ref="J531:J534"/>
    <mergeCell ref="K531:K534"/>
    <mergeCell ref="B535:J535"/>
    <mergeCell ref="A536:A538"/>
    <mergeCell ref="B536:B538"/>
    <mergeCell ref="C536:C538"/>
    <mergeCell ref="D536:D538"/>
    <mergeCell ref="E536:E538"/>
    <mergeCell ref="F536:F538"/>
    <mergeCell ref="K536:K538"/>
    <mergeCell ref="L536:L538"/>
    <mergeCell ref="A539:A541"/>
    <mergeCell ref="B539:B541"/>
    <mergeCell ref="C539:C541"/>
    <mergeCell ref="D539:D541"/>
    <mergeCell ref="E539:E541"/>
    <mergeCell ref="F539:F541"/>
    <mergeCell ref="K539:K541"/>
    <mergeCell ref="L539:L541"/>
    <mergeCell ref="K545:K547"/>
    <mergeCell ref="L545:L547"/>
    <mergeCell ref="A542:A544"/>
    <mergeCell ref="B542:B544"/>
    <mergeCell ref="C542:C544"/>
    <mergeCell ref="D542:D544"/>
    <mergeCell ref="E542:E544"/>
    <mergeCell ref="F542:F544"/>
    <mergeCell ref="L404:L405"/>
    <mergeCell ref="A548:L548"/>
    <mergeCell ref="K542:K544"/>
    <mergeCell ref="L542:L544"/>
    <mergeCell ref="A545:A547"/>
    <mergeCell ref="B545:B547"/>
    <mergeCell ref="C545:C547"/>
    <mergeCell ref="D545:D547"/>
    <mergeCell ref="E545:E547"/>
    <mergeCell ref="F545:F547"/>
  </mergeCells>
  <printOptions/>
  <pageMargins left="0.3937007874015748" right="0.3937007874015748" top="0.7874015748031497" bottom="0.3937007874015748" header="0.1968503937007874" footer="0.1968503937007874"/>
  <pageSetup horizontalDpi="600" verticalDpi="600" orientation="landscape" paperSize="9" scale="63" r:id="rId3"/>
  <legacyDrawing r:id="rId2"/>
</worksheet>
</file>

<file path=xl/worksheets/sheet2.xml><?xml version="1.0" encoding="utf-8"?>
<worksheet xmlns="http://schemas.openxmlformats.org/spreadsheetml/2006/main" xmlns:r="http://schemas.openxmlformats.org/officeDocument/2006/relationships">
  <dimension ref="A1:E37"/>
  <sheetViews>
    <sheetView zoomScale="80" zoomScaleNormal="80" zoomScalePageLayoutView="0" workbookViewId="0" topLeftCell="D1">
      <selection activeCell="D8" sqref="D8"/>
    </sheetView>
  </sheetViews>
  <sheetFormatPr defaultColWidth="9.140625" defaultRowHeight="15"/>
  <cols>
    <col min="1" max="1" width="4.00390625" style="92" customWidth="1"/>
    <col min="2" max="2" width="33.28125" style="95" customWidth="1"/>
    <col min="3" max="3" width="20.00390625" style="95" customWidth="1"/>
    <col min="4" max="4" width="107.57421875" style="95" customWidth="1"/>
    <col min="5" max="5" width="8.140625" style="96" customWidth="1"/>
    <col min="6" max="16384" width="8.8515625" style="94" customWidth="1"/>
  </cols>
  <sheetData>
    <row r="1" spans="2:5" ht="27" customHeight="1">
      <c r="B1" s="618" t="s">
        <v>1133</v>
      </c>
      <c r="C1" s="618"/>
      <c r="D1" s="618"/>
      <c r="E1" s="93"/>
    </row>
    <row r="2" ht="9.75" customHeight="1"/>
    <row r="3" spans="1:5" s="101" customFormat="1" ht="60" customHeight="1">
      <c r="A3" s="97"/>
      <c r="B3" s="98" t="s">
        <v>1134</v>
      </c>
      <c r="C3" s="99" t="s">
        <v>1135</v>
      </c>
      <c r="D3" s="99" t="s">
        <v>1136</v>
      </c>
      <c r="E3" s="100"/>
    </row>
    <row r="4" spans="1:5" ht="18">
      <c r="A4" s="102"/>
      <c r="B4" s="103">
        <v>1</v>
      </c>
      <c r="C4" s="103">
        <v>2</v>
      </c>
      <c r="D4" s="103">
        <v>3</v>
      </c>
      <c r="E4" s="104"/>
    </row>
    <row r="5" spans="1:5" ht="17.25">
      <c r="A5" s="102"/>
      <c r="B5" s="619" t="s">
        <v>10</v>
      </c>
      <c r="C5" s="619"/>
      <c r="D5" s="619"/>
      <c r="E5" s="105"/>
    </row>
    <row r="6" spans="1:5" ht="17.25">
      <c r="A6" s="102"/>
      <c r="B6" s="619" t="s">
        <v>24</v>
      </c>
      <c r="C6" s="619"/>
      <c r="D6" s="619"/>
      <c r="E6" s="105"/>
    </row>
    <row r="7" spans="1:5" ht="18" customHeight="1">
      <c r="A7" s="102"/>
      <c r="B7" s="106" t="s">
        <v>26</v>
      </c>
      <c r="C7" s="107"/>
      <c r="D7" s="108"/>
      <c r="E7" s="109"/>
    </row>
    <row r="8" spans="1:5" ht="69.75" customHeight="1">
      <c r="A8" s="102">
        <v>1</v>
      </c>
      <c r="B8" s="163" t="s">
        <v>35</v>
      </c>
      <c r="C8" s="332" t="s">
        <v>1137</v>
      </c>
      <c r="D8" s="108" t="s">
        <v>1204</v>
      </c>
      <c r="E8" s="109"/>
    </row>
    <row r="9" spans="1:5" ht="60" customHeight="1">
      <c r="A9" s="102">
        <v>2</v>
      </c>
      <c r="B9" s="185" t="s">
        <v>77</v>
      </c>
      <c r="C9" s="332" t="s">
        <v>1137</v>
      </c>
      <c r="D9" s="164" t="s">
        <v>1159</v>
      </c>
      <c r="E9" s="109"/>
    </row>
    <row r="10" spans="1:5" ht="66.75" customHeight="1">
      <c r="A10" s="102">
        <v>3</v>
      </c>
      <c r="B10" s="175" t="s">
        <v>92</v>
      </c>
      <c r="C10" s="148" t="s">
        <v>1157</v>
      </c>
      <c r="D10" s="164" t="s">
        <v>1160</v>
      </c>
      <c r="E10" s="109"/>
    </row>
    <row r="11" spans="1:5" ht="57.75" customHeight="1">
      <c r="A11" s="102">
        <v>4</v>
      </c>
      <c r="B11" s="175" t="s">
        <v>96</v>
      </c>
      <c r="C11" s="148" t="s">
        <v>1157</v>
      </c>
      <c r="D11" s="164" t="s">
        <v>1163</v>
      </c>
      <c r="E11" s="109"/>
    </row>
    <row r="12" spans="1:5" ht="64.5" customHeight="1">
      <c r="A12" s="102">
        <v>5</v>
      </c>
      <c r="B12" s="194" t="s">
        <v>169</v>
      </c>
      <c r="C12" s="148" t="s">
        <v>1158</v>
      </c>
      <c r="D12" s="3" t="s">
        <v>1161</v>
      </c>
      <c r="E12" s="110"/>
    </row>
    <row r="13" spans="1:5" ht="36" customHeight="1">
      <c r="A13" s="102">
        <v>6</v>
      </c>
      <c r="B13" s="42" t="s">
        <v>182</v>
      </c>
      <c r="C13" s="38" t="s">
        <v>1165</v>
      </c>
      <c r="D13" s="3" t="s">
        <v>1162</v>
      </c>
      <c r="E13" s="110"/>
    </row>
    <row r="14" spans="1:5" ht="75" customHeight="1">
      <c r="A14" s="102">
        <v>7</v>
      </c>
      <c r="B14" s="433" t="s">
        <v>260</v>
      </c>
      <c r="C14" s="332" t="s">
        <v>1137</v>
      </c>
      <c r="D14" s="332" t="s">
        <v>1166</v>
      </c>
      <c r="E14" s="110"/>
    </row>
    <row r="15" spans="1:5" ht="113.25" customHeight="1">
      <c r="A15" s="102">
        <v>8</v>
      </c>
      <c r="B15" s="42" t="s">
        <v>262</v>
      </c>
      <c r="C15" s="332" t="s">
        <v>1137</v>
      </c>
      <c r="D15" s="332" t="s">
        <v>1167</v>
      </c>
      <c r="E15" s="110"/>
    </row>
    <row r="16" spans="1:5" ht="24" customHeight="1">
      <c r="A16" s="102"/>
      <c r="B16" s="617" t="s">
        <v>1131</v>
      </c>
      <c r="C16" s="617"/>
      <c r="D16" s="617"/>
      <c r="E16" s="110"/>
    </row>
    <row r="17" spans="1:5" ht="26.25" customHeight="1">
      <c r="A17" s="102"/>
      <c r="B17" s="622" t="s">
        <v>625</v>
      </c>
      <c r="C17" s="623"/>
      <c r="D17" s="624"/>
      <c r="E17" s="112"/>
    </row>
    <row r="18" spans="1:5" ht="60" customHeight="1">
      <c r="A18" s="102">
        <v>9</v>
      </c>
      <c r="B18" s="42" t="s">
        <v>631</v>
      </c>
      <c r="C18" s="9" t="s">
        <v>32</v>
      </c>
      <c r="D18" s="163" t="s">
        <v>1168</v>
      </c>
      <c r="E18" s="113"/>
    </row>
    <row r="19" spans="1:5" ht="22.5" customHeight="1">
      <c r="A19" s="102"/>
      <c r="B19" s="617" t="s">
        <v>639</v>
      </c>
      <c r="C19" s="617"/>
      <c r="D19" s="617"/>
      <c r="E19" s="113"/>
    </row>
    <row r="20" spans="1:5" ht="51.75" customHeight="1">
      <c r="A20" s="102">
        <v>10</v>
      </c>
      <c r="B20" s="8" t="s">
        <v>644</v>
      </c>
      <c r="C20" s="49" t="s">
        <v>1138</v>
      </c>
      <c r="D20" s="42" t="s">
        <v>1169</v>
      </c>
      <c r="E20" s="114"/>
    </row>
    <row r="21" spans="1:5" ht="25.5" customHeight="1">
      <c r="A21" s="102"/>
      <c r="B21" s="617" t="s">
        <v>1132</v>
      </c>
      <c r="C21" s="617"/>
      <c r="D21" s="617"/>
      <c r="E21" s="114"/>
    </row>
    <row r="22" spans="1:5" ht="87" customHeight="1">
      <c r="A22" s="102">
        <v>11</v>
      </c>
      <c r="B22" s="42" t="s">
        <v>667</v>
      </c>
      <c r="C22" s="322" t="s">
        <v>663</v>
      </c>
      <c r="D22" s="332" t="s">
        <v>1170</v>
      </c>
      <c r="E22" s="114"/>
    </row>
    <row r="23" spans="1:5" ht="82.5" customHeight="1">
      <c r="A23" s="102">
        <v>12</v>
      </c>
      <c r="B23" s="42" t="s">
        <v>692</v>
      </c>
      <c r="C23" s="322" t="s">
        <v>663</v>
      </c>
      <c r="D23" s="403" t="s">
        <v>1171</v>
      </c>
      <c r="E23" s="110"/>
    </row>
    <row r="24" spans="1:5" ht="29.25" customHeight="1">
      <c r="A24" s="102"/>
      <c r="B24" s="616" t="s">
        <v>1129</v>
      </c>
      <c r="C24" s="616"/>
      <c r="D24" s="616"/>
      <c r="E24" s="110"/>
    </row>
    <row r="25" spans="1:5" ht="26.25" customHeight="1">
      <c r="A25" s="102"/>
      <c r="B25" s="616" t="s">
        <v>725</v>
      </c>
      <c r="C25" s="616"/>
      <c r="D25" s="616"/>
      <c r="E25" s="110"/>
    </row>
    <row r="26" spans="1:5" ht="63.75" customHeight="1">
      <c r="A26" s="102">
        <v>13</v>
      </c>
      <c r="B26" s="111" t="s">
        <v>728</v>
      </c>
      <c r="C26" s="353" t="s">
        <v>1139</v>
      </c>
      <c r="D26" s="42" t="s">
        <v>1173</v>
      </c>
      <c r="E26" s="110"/>
    </row>
    <row r="27" spans="1:5" ht="129" customHeight="1">
      <c r="A27" s="102">
        <v>14</v>
      </c>
      <c r="B27" s="10" t="s">
        <v>735</v>
      </c>
      <c r="C27" s="434" t="s">
        <v>1174</v>
      </c>
      <c r="D27" s="42" t="s">
        <v>1175</v>
      </c>
      <c r="E27" s="115"/>
    </row>
    <row r="28" spans="1:5" ht="24" customHeight="1">
      <c r="A28" s="102"/>
      <c r="B28" s="616" t="s">
        <v>750</v>
      </c>
      <c r="C28" s="616"/>
      <c r="D28" s="616"/>
      <c r="E28" s="115"/>
    </row>
    <row r="29" spans="1:5" ht="100.5" customHeight="1">
      <c r="A29" s="102">
        <v>15</v>
      </c>
      <c r="B29" s="111" t="s">
        <v>756</v>
      </c>
      <c r="C29" s="9" t="s">
        <v>758</v>
      </c>
      <c r="D29" s="108" t="s">
        <v>1176</v>
      </c>
      <c r="E29" s="109"/>
    </row>
    <row r="30" spans="1:5" ht="27" customHeight="1">
      <c r="A30" s="102"/>
      <c r="B30" s="616" t="s">
        <v>907</v>
      </c>
      <c r="C30" s="616"/>
      <c r="D30" s="616"/>
      <c r="E30" s="109"/>
    </row>
    <row r="31" spans="1:4" ht="42.75" customHeight="1">
      <c r="A31" s="620">
        <v>16</v>
      </c>
      <c r="B31" s="219" t="s">
        <v>953</v>
      </c>
      <c r="C31" s="481" t="s">
        <v>915</v>
      </c>
      <c r="D31" s="116"/>
    </row>
    <row r="32" spans="1:4" ht="38.25" customHeight="1">
      <c r="A32" s="621"/>
      <c r="B32" s="111" t="s">
        <v>1177</v>
      </c>
      <c r="C32" s="482"/>
      <c r="D32" s="367" t="s">
        <v>1178</v>
      </c>
    </row>
    <row r="33" spans="1:4" ht="42.75" customHeight="1">
      <c r="A33" s="620">
        <v>17</v>
      </c>
      <c r="B33" s="219" t="s">
        <v>959</v>
      </c>
      <c r="C33" s="481" t="s">
        <v>915</v>
      </c>
      <c r="D33" s="116"/>
    </row>
    <row r="34" spans="1:4" ht="42.75" customHeight="1">
      <c r="A34" s="621"/>
      <c r="B34" s="219" t="s">
        <v>956</v>
      </c>
      <c r="C34" s="482"/>
      <c r="D34" s="367" t="s">
        <v>1179</v>
      </c>
    </row>
    <row r="35" spans="1:5" ht="27" customHeight="1">
      <c r="A35" s="102"/>
      <c r="B35" s="616" t="s">
        <v>1130</v>
      </c>
      <c r="C35" s="616"/>
      <c r="D35" s="616"/>
      <c r="E35" s="115"/>
    </row>
    <row r="36" spans="1:5" ht="68.25" customHeight="1">
      <c r="A36" s="102">
        <v>18</v>
      </c>
      <c r="B36" s="111" t="s">
        <v>980</v>
      </c>
      <c r="C36" s="314" t="s">
        <v>982</v>
      </c>
      <c r="D36" s="403" t="s">
        <v>1180</v>
      </c>
      <c r="E36" s="115"/>
    </row>
    <row r="37" spans="1:5" ht="68.25" customHeight="1">
      <c r="A37" s="102">
        <v>19</v>
      </c>
      <c r="B37" s="111" t="s">
        <v>987</v>
      </c>
      <c r="C37" s="225" t="s">
        <v>985</v>
      </c>
      <c r="D37" s="403" t="s">
        <v>1184</v>
      </c>
      <c r="E37" s="115"/>
    </row>
  </sheetData>
  <sheetProtection/>
  <mergeCells count="16">
    <mergeCell ref="C31:C32"/>
    <mergeCell ref="C33:C34"/>
    <mergeCell ref="A31:A32"/>
    <mergeCell ref="A33:A34"/>
    <mergeCell ref="B17:D17"/>
    <mergeCell ref="B25:D25"/>
    <mergeCell ref="B35:D35"/>
    <mergeCell ref="B19:D19"/>
    <mergeCell ref="B21:D21"/>
    <mergeCell ref="B24:D24"/>
    <mergeCell ref="B1:D1"/>
    <mergeCell ref="B5:D5"/>
    <mergeCell ref="B6:D6"/>
    <mergeCell ref="B16:D16"/>
    <mergeCell ref="B28:D28"/>
    <mergeCell ref="B30:D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
  <sheetViews>
    <sheetView zoomScale="60" zoomScaleNormal="60" zoomScalePageLayoutView="0" workbookViewId="0" topLeftCell="A1">
      <selection activeCell="B15" sqref="B15"/>
    </sheetView>
  </sheetViews>
  <sheetFormatPr defaultColWidth="9.140625" defaultRowHeight="15"/>
  <cols>
    <col min="1" max="1" width="57.28125" style="125" customWidth="1"/>
    <col min="2" max="2" width="84.00390625" style="125" customWidth="1"/>
    <col min="3" max="20" width="8.8515625" style="117" customWidth="1"/>
  </cols>
  <sheetData>
    <row r="1" spans="1:2" ht="18">
      <c r="A1" s="625" t="s">
        <v>1140</v>
      </c>
      <c r="B1" s="625"/>
    </row>
    <row r="2" spans="1:2" ht="18">
      <c r="A2" s="118"/>
      <c r="B2" s="119"/>
    </row>
    <row r="3" spans="1:2" ht="57" customHeight="1">
      <c r="A3" s="120" t="s">
        <v>1141</v>
      </c>
      <c r="B3" s="120" t="s">
        <v>1142</v>
      </c>
    </row>
    <row r="4" spans="1:20" s="123" customFormat="1" ht="18">
      <c r="A4" s="121">
        <v>1</v>
      </c>
      <c r="B4" s="121">
        <v>2</v>
      </c>
      <c r="C4" s="122"/>
      <c r="D4" s="122"/>
      <c r="E4" s="122"/>
      <c r="F4" s="122"/>
      <c r="G4" s="122"/>
      <c r="H4" s="122"/>
      <c r="I4" s="122"/>
      <c r="J4" s="122"/>
      <c r="K4" s="122"/>
      <c r="L4" s="122"/>
      <c r="M4" s="122"/>
      <c r="N4" s="122"/>
      <c r="O4" s="122"/>
      <c r="P4" s="122"/>
      <c r="Q4" s="122"/>
      <c r="R4" s="122"/>
      <c r="S4" s="122"/>
      <c r="T4" s="122"/>
    </row>
    <row r="5" spans="1:2" ht="27" customHeight="1">
      <c r="A5" s="124"/>
      <c r="B5" s="124"/>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10"/>
  <sheetViews>
    <sheetView zoomScale="70" zoomScaleNormal="70" zoomScalePageLayoutView="0" workbookViewId="0" topLeftCell="A1">
      <selection activeCell="E18" sqref="E18"/>
    </sheetView>
  </sheetViews>
  <sheetFormatPr defaultColWidth="9.140625" defaultRowHeight="15"/>
  <cols>
    <col min="1" max="1" width="22.140625" style="127" customWidth="1"/>
    <col min="2" max="2" width="19.57421875" style="127" customWidth="1"/>
    <col min="3" max="3" width="19.421875" style="127" customWidth="1"/>
    <col min="4" max="4" width="15.421875" style="127" customWidth="1"/>
    <col min="5" max="5" width="65.28125" style="127" customWidth="1"/>
    <col min="6" max="6" width="10.140625" style="435" bestFit="1" customWidth="1"/>
    <col min="7" max="7" width="8.8515625" style="435" customWidth="1"/>
    <col min="8" max="8" width="16.7109375" style="435" customWidth="1"/>
    <col min="9" max="9" width="8.8515625" style="435" customWidth="1"/>
    <col min="10" max="10" width="18.28125" style="435" customWidth="1"/>
    <col min="11" max="16384" width="8.8515625" style="435" customWidth="1"/>
  </cols>
  <sheetData>
    <row r="1" spans="1:5" ht="18" customHeight="1">
      <c r="A1" s="626" t="s">
        <v>1143</v>
      </c>
      <c r="B1" s="626"/>
      <c r="C1" s="626"/>
      <c r="D1" s="626"/>
      <c r="E1" s="626"/>
    </row>
    <row r="2" ht="18">
      <c r="A2" s="126"/>
    </row>
    <row r="3" spans="1:5" ht="18" customHeight="1">
      <c r="A3" s="627" t="s">
        <v>18</v>
      </c>
      <c r="B3" s="128" t="s">
        <v>1144</v>
      </c>
      <c r="C3" s="128" t="s">
        <v>1145</v>
      </c>
      <c r="D3" s="628" t="s">
        <v>1146</v>
      </c>
      <c r="E3" s="627" t="s">
        <v>1147</v>
      </c>
    </row>
    <row r="4" spans="1:5" ht="24" customHeight="1">
      <c r="A4" s="627"/>
      <c r="B4" s="128" t="s">
        <v>40</v>
      </c>
      <c r="C4" s="128" t="s">
        <v>40</v>
      </c>
      <c r="D4" s="629"/>
      <c r="E4" s="627"/>
    </row>
    <row r="5" spans="1:5" s="94" customFormat="1" ht="18">
      <c r="A5" s="128">
        <v>1</v>
      </c>
      <c r="B5" s="128">
        <v>2</v>
      </c>
      <c r="C5" s="128">
        <v>3</v>
      </c>
      <c r="D5" s="128"/>
      <c r="E5" s="128">
        <v>4</v>
      </c>
    </row>
    <row r="6" spans="1:8" s="94" customFormat="1" ht="68.25" customHeight="1">
      <c r="A6" s="332" t="s">
        <v>1148</v>
      </c>
      <c r="B6" s="436">
        <v>1553743.1</v>
      </c>
      <c r="C6" s="436">
        <v>1553730.7</v>
      </c>
      <c r="D6" s="437">
        <f>C6/B6*100</f>
        <v>99.9992019272684</v>
      </c>
      <c r="E6" s="438" t="s">
        <v>1152</v>
      </c>
      <c r="H6" s="132"/>
    </row>
    <row r="7" spans="1:5" s="94" customFormat="1" ht="39.75" customHeight="1">
      <c r="A7" s="332" t="s">
        <v>1149</v>
      </c>
      <c r="B7" s="436">
        <v>374231.6</v>
      </c>
      <c r="C7" s="436">
        <v>373731.6</v>
      </c>
      <c r="D7" s="437">
        <f>C7/B7*100</f>
        <v>99.86639289680508</v>
      </c>
      <c r="E7" s="438" t="s">
        <v>1155</v>
      </c>
    </row>
    <row r="8" spans="1:12" s="94" customFormat="1" ht="174" customHeight="1">
      <c r="A8" s="332" t="s">
        <v>325</v>
      </c>
      <c r="B8" s="439">
        <v>651515.4</v>
      </c>
      <c r="C8" s="439">
        <v>650613.3</v>
      </c>
      <c r="D8" s="437">
        <f>C8/B8*100</f>
        <v>99.86153819234357</v>
      </c>
      <c r="E8" s="438" t="s">
        <v>1154</v>
      </c>
      <c r="H8" s="132"/>
      <c r="J8" s="133"/>
      <c r="L8" s="134"/>
    </row>
    <row r="9" spans="1:5" s="94" customFormat="1" ht="35.25" customHeight="1">
      <c r="A9" s="332" t="s">
        <v>326</v>
      </c>
      <c r="B9" s="436">
        <v>1355718</v>
      </c>
      <c r="C9" s="436">
        <v>1355718</v>
      </c>
      <c r="D9" s="437">
        <f>C9/B9*100</f>
        <v>100</v>
      </c>
      <c r="E9" s="102" t="s">
        <v>1151</v>
      </c>
    </row>
    <row r="10" spans="1:5" s="440" customFormat="1" ht="32.25" customHeight="1">
      <c r="A10" s="129" t="s">
        <v>1150</v>
      </c>
      <c r="B10" s="130">
        <f>SUM(B6:B9)</f>
        <v>3935208.1</v>
      </c>
      <c r="C10" s="130">
        <f>SUM(C6:C9)</f>
        <v>3933793.5999999996</v>
      </c>
      <c r="D10" s="131">
        <f>C10/B10*100</f>
        <v>99.9640552681318</v>
      </c>
      <c r="E10" s="129" t="s">
        <v>1156</v>
      </c>
    </row>
  </sheetData>
  <sheetProtection/>
  <mergeCells count="4">
    <mergeCell ref="A1:E1"/>
    <mergeCell ref="A3:A4"/>
    <mergeCell ref="D3:D4"/>
    <mergeCell ref="E3: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2018-02-16T04:25:06Z</cp:lastPrinted>
  <dcterms:created xsi:type="dcterms:W3CDTF">2018-02-14T11:07:02Z</dcterms:created>
  <dcterms:modified xsi:type="dcterms:W3CDTF">2018-02-16T12:33:52Z</dcterms:modified>
  <cp:category/>
  <cp:version/>
  <cp:contentType/>
  <cp:contentStatus/>
</cp:coreProperties>
</file>