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1020" windowWidth="15480" windowHeight="6690"/>
  </bookViews>
  <sheets>
    <sheet name="1.ДСЦЗ" sheetId="1" r:id="rId1"/>
    <sheet name="2. Анализ межвед. взаимд." sheetId="2" r:id="rId2"/>
    <sheet name="3.Анализ внешнего воздейств." sheetId="3" r:id="rId3"/>
    <sheet name="4.Освоение финансовых средств" sheetId="4" r:id="rId4"/>
  </sheets>
  <definedNames>
    <definedName name="_xlnm.Print_Area" localSheetId="0">'1.ДСЦЗ'!$A$1:$K$315</definedName>
    <definedName name="_xlnm.Print_Area" localSheetId="2">'3.Анализ внешнего воздейств.'!$A$1:$B$7</definedName>
    <definedName name="_xlnm.Print_Area" localSheetId="3">'4.Освоение финансовых средств'!$A$1:$D$9</definedName>
  </definedNames>
  <calcPr calcId="144525" refMode="R1C1"/>
</workbook>
</file>

<file path=xl/calcChain.xml><?xml version="1.0" encoding="utf-8"?>
<calcChain xmlns="http://schemas.openxmlformats.org/spreadsheetml/2006/main">
  <c r="C9" i="4" l="1"/>
  <c r="B9" i="4"/>
  <c r="H312" i="1"/>
  <c r="F312" i="1"/>
  <c r="H304" i="1"/>
  <c r="G304" i="1"/>
  <c r="F304" i="1"/>
  <c r="H282" i="1"/>
  <c r="G282" i="1"/>
  <c r="F282" i="1"/>
  <c r="H281" i="1"/>
  <c r="G281" i="1"/>
  <c r="F281" i="1"/>
  <c r="H280" i="1"/>
  <c r="G280" i="1"/>
  <c r="F280" i="1"/>
  <c r="H231" i="1"/>
  <c r="G231" i="1"/>
  <c r="F231" i="1"/>
  <c r="H214" i="1"/>
  <c r="G214" i="1"/>
  <c r="G315" i="1" s="1"/>
  <c r="F214" i="1"/>
  <c r="H213" i="1"/>
  <c r="G213" i="1"/>
  <c r="F213" i="1"/>
  <c r="F314" i="1" s="1"/>
  <c r="H212" i="1"/>
  <c r="G212" i="1"/>
  <c r="G313" i="1" s="1"/>
  <c r="F212" i="1"/>
  <c r="H112" i="1"/>
  <c r="H315" i="1" s="1"/>
  <c r="G112" i="1"/>
  <c r="F112" i="1"/>
  <c r="F315" i="1" s="1"/>
  <c r="G111" i="1"/>
  <c r="G314" i="1" s="1"/>
  <c r="F111" i="1"/>
  <c r="H110" i="1"/>
  <c r="H313" i="1" s="1"/>
  <c r="G110" i="1"/>
  <c r="F110" i="1"/>
  <c r="F313" i="1" s="1"/>
  <c r="H109" i="1"/>
  <c r="G109" i="1"/>
  <c r="G312" i="1" s="1"/>
  <c r="F109" i="1"/>
  <c r="H40" i="1"/>
  <c r="G40" i="1"/>
  <c r="H36" i="1"/>
  <c r="H111" i="1" s="1"/>
  <c r="H314" i="1" s="1"/>
  <c r="G36" i="1"/>
  <c r="F311" i="1" l="1"/>
  <c r="H311" i="1"/>
  <c r="G311" i="1"/>
</calcChain>
</file>

<file path=xl/sharedStrings.xml><?xml version="1.0" encoding="utf-8"?>
<sst xmlns="http://schemas.openxmlformats.org/spreadsheetml/2006/main" count="1311" uniqueCount="554">
  <si>
    <t>Отчет о реализации Программы развития территории Майского района на 2016-2020 годы</t>
  </si>
  <si>
    <r>
      <t xml:space="preserve">Отчетный год  </t>
    </r>
    <r>
      <rPr>
        <b/>
        <sz val="10"/>
        <color indexed="8"/>
        <rFont val="Times New Roman"/>
        <family val="1"/>
        <charset val="204"/>
      </rPr>
      <t>2017</t>
    </r>
  </si>
  <si>
    <r>
      <t xml:space="preserve">Утвержден </t>
    </r>
    <r>
      <rPr>
        <b/>
        <sz val="10"/>
        <color indexed="8"/>
        <rFont val="Times New Roman"/>
        <family val="1"/>
        <charset val="204"/>
      </rPr>
      <t>решение сессии Майского районного маслихата (LVI (очередная) сессия, V созыв) от 24 декабря 2015 года № 4/56 (с изменениями, утвержденными решением сессии маслихата от 9 января 2018 года № 1/25)</t>
    </r>
  </si>
  <si>
    <r>
      <t xml:space="preserve">Государственный орган </t>
    </r>
    <r>
      <rPr>
        <b/>
        <sz val="10"/>
        <color indexed="8"/>
        <rFont val="Times New Roman"/>
        <family val="1"/>
        <charset val="204"/>
      </rPr>
      <t>Отдел экономики и бюджетного планирования Майского района</t>
    </r>
  </si>
  <si>
    <t>1. Достижение целей, целевых индикаторов, задач, показателей результатов и выполнение мероприятий</t>
  </si>
  <si>
    <t>№ п/п</t>
  </si>
  <si>
    <t>Наименование</t>
  </si>
  <si>
    <t>Ед. изм.</t>
  </si>
  <si>
    <t>Источ- ник инфор- мации</t>
  </si>
  <si>
    <t>Ответст- венные испол- нители</t>
  </si>
  <si>
    <t>Исполнение</t>
  </si>
  <si>
    <t>Источ ник финан- сиро- вания</t>
  </si>
  <si>
    <t>Код бюджетной программы</t>
  </si>
  <si>
    <t>Информация об исполнении</t>
  </si>
  <si>
    <t>базовое (исходное значение)</t>
  </si>
  <si>
    <t>План</t>
  </si>
  <si>
    <t>Факт</t>
  </si>
  <si>
    <t>Направление 1: Экономика</t>
  </si>
  <si>
    <t>1.1. Промышленность</t>
  </si>
  <si>
    <t>Цель: Развитие приоритетных секторов экономики </t>
  </si>
  <si>
    <t>Целевые индикаторы:</t>
  </si>
  <si>
    <t>Индекс физического объема промышленной продукции, % к предыдущему году</t>
  </si>
  <si>
    <t>%</t>
  </si>
  <si>
    <t>стат- данные</t>
  </si>
  <si>
    <t>ОПСХ</t>
  </si>
  <si>
    <t>*</t>
  </si>
  <si>
    <t>Целевой индикатор не исполнен. Выпущено продукции на 3515,9 млн. тенге (ИФО - 82,7%). На понижение ИФО промышленного производства повлияло уменьшение объемов производства в отраслях:  технические услуги в области горнодобывающей промышленности (67,1%), производство продуктов питания в обрабатывающей промышленности (90,7%); сбор и удаление отходов в отрасли контроль над сбором и распределением отходов (81,4%).</t>
  </si>
  <si>
    <t>Индекс физического объема выпуска продукции обрабатывающей промышленности, % к предыдущему году</t>
  </si>
  <si>
    <t>Целевой индикатор не исполнен. На понижение ИФО обрабатывающей промышленности повлияло уменьшение объемов производства в отраслях: производство продуктов питания (81,0%), из них производство молочных продуктов (89,5%), мясных изделий (9,1%) из-за снижения объемов производства в домашних хозяйствах. Вместе с тем идет рост объемов производимой продукции в объектах переработки неметаллической минеральной продукции (124,1%).</t>
  </si>
  <si>
    <t>Мероприятия:</t>
  </si>
  <si>
    <t>Принятие мер по обеспечению ежегодных темпов роста продукции промышленного производства</t>
  </si>
  <si>
    <t>Финансирование не требуется</t>
  </si>
  <si>
    <t xml:space="preserve">Мероприятие исполнено. На участке “Жамантұз” (Малайсаринский сельский округ) проводится добыча каменного угля. По району имеются 12 объектов переработки: 9 мини-пекарни, цех по переработке кумыса, консервный цех.
</t>
  </si>
  <si>
    <t>1.2. Агропромышленный комплекс</t>
  </si>
  <si>
    <t>Цель: Обеспечение продовольственной безопасности региона, повышение конкурентоспособности отраслей агропромышленного комплекса</t>
  </si>
  <si>
    <t>Целевой индикатор:</t>
  </si>
  <si>
    <t>Индекс физического объема инвестиций в основной капитал сельского хозяйства</t>
  </si>
  <si>
    <t>стат-данные</t>
  </si>
  <si>
    <t>в 6,7 раза</t>
  </si>
  <si>
    <t>Целевой индикатор исполнен. Объем инвестиций в сельское хозяйство составил 307,3 млн. тенге, из них 274,1 млн. тенге - за счет собственных средств, 33,2 млн. тенге - за счет кредитов банков.</t>
  </si>
  <si>
    <t>Индекс физического объема инвестиций в основной капитал производства продуктов питания</t>
  </si>
  <si>
    <t>-</t>
  </si>
  <si>
    <t>Целевой индикатор исполнен. Инвестици в основной капитал производства продуктов питания составили 57,0 млн. тенге, за 2016 год вложений не было.</t>
  </si>
  <si>
    <t xml:space="preserve">Доля поголовья в организованных хозяйствах </t>
  </si>
  <si>
    <t xml:space="preserve">ведомст-венная отчетность </t>
  </si>
  <si>
    <t>КРС</t>
  </si>
  <si>
    <t xml:space="preserve">Целевой индикатор исполнен. Количество КРС в ТОО и КХ составляет 12351 голов/всего КРС 31216 голов. </t>
  </si>
  <si>
    <t>МРС</t>
  </si>
  <si>
    <t xml:space="preserve">Целевой индикатор не исполнен. Количество МРС в ТОО и КХ составляет 24119 голов/всего МРС 93704 голов. </t>
  </si>
  <si>
    <t xml:space="preserve">Доля участвующих в породном преобразовании </t>
  </si>
  <si>
    <t xml:space="preserve">По состоянию на 28.10.2017 г. целевой индикатор не исполнен. В 2017 году в породном преобразовании КРС участвовали 219 племенных быков-производителей (в 2016 году – 209 голов) и 6407 маточного поголовья КРС (в 2016 году – 5437 голов). Доля участия составляет 26,4%, при среднеобластном показателе – 21,3%. 
</t>
  </si>
  <si>
    <t xml:space="preserve">По состоянию на 1.12.2017 г целевой индикатор исполнен. В  породном преобразовании участвуют  6413 голов маточного поголовья МРС (в 2016 году - 4740 голов), 186 голов  баранов-производителей. 
</t>
  </si>
  <si>
    <t>Снижение доли субсидий, выданных с нарушением срока</t>
  </si>
  <si>
    <t>Целевой индикатор исполнен. Субсидий, выданных с нарушением срока не имеется.</t>
  </si>
  <si>
    <t>Повышение урожайности, качества и объемов продукции растениеводства за счет применения мер государственной поддержки</t>
  </si>
  <si>
    <t>тыс. тенге</t>
  </si>
  <si>
    <t>ОБ</t>
  </si>
  <si>
    <t>1.1</t>
  </si>
  <si>
    <t>на удешевление ГСМ</t>
  </si>
  <si>
    <t xml:space="preserve">Мероприятие исполнено. Сельхозтоваропроизводителям района было выделено 360 тонн удешевленного дизельного топлива на проведение весенне-полевых и уборочных работ.  </t>
  </si>
  <si>
    <t>1.2</t>
  </si>
  <si>
    <t>на удешевление стоимости семян</t>
  </si>
  <si>
    <t>Мероприятие исполнено. Выплачены субсидии за посевы многолетних и однолетних трав 6 КХ на общую сумму 22,8 млн. тенге (“СоПут” - 280 га,  "Самир"- 400 га, “Башлам” - 590 га,  "Тлектес" - 460 га, "Карабулак" - 300 га, "Сартай" - 250 га).  За приобретение элитных семян и семян 1 репродукции 7 сельхозтваропроизводителям (“СоПут”, "Самир", “Башлам”,  "Тлектес", "Карабулак", "Сартай", ТОО "Му Агро") на общую сумму 6,7 млн. тенге.</t>
  </si>
  <si>
    <t>Содействие созданию устойчивой кормовой базы путем увеличения посевных площадей кормовых культур  в районе</t>
  </si>
  <si>
    <t xml:space="preserve">Мероприятие исполнено. Посевная площадь кормовых культур составляет 2925,1 га.
Заготовлено 85,7 тыс. тонн сена.
</t>
  </si>
  <si>
    <t>Повышение продуктивности и качества продукции животноводства посредством применения мер государственной поддержки в т.ч.:</t>
  </si>
  <si>
    <t>3.1</t>
  </si>
  <si>
    <t>поддержка племенного животноводства</t>
  </si>
  <si>
    <t>Мероприятие исполнено. Выделены субсидии 85 крестьянским хозяйствам на сумму 110,0 млн. тенге.  Приобретено племенного молодняка КРС в количестве 94 головы, МРС-55 головы и лошадей - 52 головы.</t>
  </si>
  <si>
    <t>3.2</t>
  </si>
  <si>
    <t>повышение продуктивности и качества продукций животноводства</t>
  </si>
  <si>
    <t>Мероприятие исполнено. Выделены субсидии 2 сельхозтоваропроизводителям (мясо, молоко, кумыс)  на сумму 22,1 млн. тенге.</t>
  </si>
  <si>
    <t>4</t>
  </si>
  <si>
    <t>Содействие реализации программы "Сыбага", "Алтын асык", "Кулан" по приобретению КРС, овец и лошадей</t>
  </si>
  <si>
    <t>ОПСХ, акимы сельских округов</t>
  </si>
  <si>
    <t>РБ</t>
  </si>
  <si>
    <t xml:space="preserve">Мероприятие исполнено. По программе «Сыбага» крестьянскими хозяйствами закуплено 273 головы на сумму 50,6 млн. тенге. Акшиманский  (КХ « Ыскак-кора»-252 голов КРС на сумму -46,7 млн.тенге) и Малайсаринский (КХ «Әндір»-21 голов КРС на сумму -3,9 млн.тенге) сельские округа.
 По программе «Кулан», «Алтын асык» план-задание не выполнено, в связи с тем, что в АО «Аграрная кредитная корпорация» не было финансирования по данным программам.  По Программе продуктивной занятости и массового предпринимательства прокредитовались 14 предпринимателей на общую сумму 56,8 млн.тенге (через Центр занятости - 11 предпринимателей на сумму 42 млн.тенге, через КТ «Шыган» - 3 предпринимателя на сумму 14,8 млн.тенге). 
</t>
  </si>
  <si>
    <t>5</t>
  </si>
  <si>
    <t xml:space="preserve">Приобретение сельскохозяйственной техники и оборудования </t>
  </si>
  <si>
    <t>Мероприятие исполнено. По государственной программе инвестиционного субсидирования крестьянские хозяйства района приобрели 39 единиц сельскохозяйственной техники, субсидирование на сумму 82,2 млн.тенге.</t>
  </si>
  <si>
    <t>6</t>
  </si>
  <si>
    <t xml:space="preserve">Разработка ПСД на строительство скотомогильника </t>
  </si>
  <si>
    <t>ОСАиГ, ОВ, акимы сельских округов</t>
  </si>
  <si>
    <t>РайБ</t>
  </si>
  <si>
    <t>Мероприятие исполнено. Разработаны ПСД в селах Малайсары, Саты, Акшиман, договора на сумму 7182,0 тыс. тенге заключены с РГП «Енбек-Павлодар». Проведены экспертизы ПСД в селах Басколь, Каратерек и Жумыскер, договора  заключены с ТОО «KazExpertCentr» на сумму 678,0 тыс. тенге, с ТОО «ПрофСтройЭсперт» на сумму 678,0 тыс. тенге. Проведена вневедомственная комплексная экспертиза.</t>
  </si>
  <si>
    <t>7</t>
  </si>
  <si>
    <t>Разработка ПСД на строительство ветеринарного пункта</t>
  </si>
  <si>
    <t>Мероприятие исполнено. Разработка ПСД в селах Малайсары, Саты,Жумыскер, договор заключен с РГП «Енбек-Павлодар» на сумму 2595,0 тыс. тг. Разработка ПСД на проведение электросетей для строительства в селах Коктобе, Каратерек, Басколь  договор №23 от 29.02.2017г. с ТОО «Литон» на сумму 678,0 тыс. тенге. Проведение экспертизы ПСД  в селах Коктобе, Каратерек и Басколь заключен договор с ТОО «Expert-PVL» на сумму 678,0 тыс. тенге. Проведение экспертизы ПСД в селах Малайсары, Саты и Жумысер заключен договор с ТОО «ПрофСтройЭсперт» на сумму 678,0 тыс. тенге. Проведена вневедомственная комплексная экспертиза.</t>
  </si>
  <si>
    <t>1.3 Малый и средний бизнес, торговля</t>
  </si>
  <si>
    <t xml:space="preserve">Цель: Создание благоприятной среды для роста экономической активности бизнеса </t>
  </si>
  <si>
    <t>Доля действующих субъектов малого и среднего предпринимательства в общем объеме зарегистрированных</t>
  </si>
  <si>
    <t>статдан- ные</t>
  </si>
  <si>
    <t>Целевой индикатор не исполнен. Данные департамента статистики Павлодарской области. Количество действующих субъектов МСП составило 430 ед., зарегистрированных - 504 ед. Причина - по сравнению с периодом 2016 года уменьшилось количество ИП на 9,3% (244 ед.), в то же время наблюдается увеличение количества предприятий МСП на 45,0% (29 ед.) и КХ на 2,6% (157 ед.).</t>
  </si>
  <si>
    <t>ИФО объема розничной торговли</t>
  </si>
  <si>
    <t>Целевой индикатор исполнен. Оборот розничной торговли за январь-декабрь 2017 года составил 3980,1 млн. тенге (ИФО - 106,9%).</t>
  </si>
  <si>
    <t xml:space="preserve">Проведение мероприятий (семинаров, круглых столов) по разъяснению дейтвующих государственных программ по развитию бизнеса и открытию собственного дела </t>
  </si>
  <si>
    <t>Мероприятие исполнено. За отчетный период в районном центре были проведены 2 семинара с участием заместителя акима области Б. Касенова по созданию СПК и по мерам государственной поддержки сельского хозяйства.</t>
  </si>
  <si>
    <t>Мониторинг цен на основные виды продуктов питания в розничной торговле</t>
  </si>
  <si>
    <t xml:space="preserve">Мероприятие исполнено. Мониторинг цен на основные виды продуктов питания в розничной торговле проводится на постоянной основе, информация предоставляется акиму района еженедельно. </t>
  </si>
  <si>
    <t xml:space="preserve">Подписание с руководителями предприятий переработки и  розничной торговли продуктами питания Меморандумов по стабилизации цен на потребительском рынке </t>
  </si>
  <si>
    <t>Мероприятие исполнено. Акиматом района и объектами торговли заключены соглашения о социальном партнерстве. В районе функционируют 9 “социальных” торговых точек.</t>
  </si>
  <si>
    <t>Проведение на постоянной основе сельскохозяйственных ярмарок, стимулирующих прямые продажи социально-значимых товаров населению</t>
  </si>
  <si>
    <t>Мероприятие исполнено. На еженедельной основе проводятся сельскохозяйственные ярмарки в районном центре с участием сельхозтоваропроизводителей напрямую без посредников. В районе проведено 52 ярмарки, где реализовано продукции на сумму 18,3 млн. тенге, в областном центре 30 ярмарок на сумму 94,5 млн. тенге, в г. Астана – 2 ярмарки на общую сумму 12,0 млн. тенге.</t>
  </si>
  <si>
    <t>Создание сельскохозяйственных кооперативов в селах</t>
  </si>
  <si>
    <t xml:space="preserve">Мероприятие исполнено. Создано 5 СПК: 2 по виду деятельности – «Разведение прочих пород КРС для получения мяса», 1 –  «Разведение лошадей», 1 - «Смешанное сельское хозяйство», 1 –  «Растениеводство».
</t>
  </si>
  <si>
    <t>1.4. Инновации и инвестиции</t>
  </si>
  <si>
    <t>Цель: Стимулирование притока инвестиций в экономику района и активизация инновационного развития района</t>
  </si>
  <si>
    <t>Инвестиции в основной капитал</t>
  </si>
  <si>
    <t>млн. тенге</t>
  </si>
  <si>
    <t xml:space="preserve">Целевой индикатор исполнен. Данные департамента статистики Павлодарской области . </t>
  </si>
  <si>
    <t>Инвестиции в основной капитал за исключением бюджетных средств</t>
  </si>
  <si>
    <t>Целевой индикатор  исполнен. 2798,0 млн. тенге - за счет собственных средств, 62,2 млн. тенге - за счет кредитов банка.</t>
  </si>
  <si>
    <t>Доля инновационно- активных предприятий от числа действующих предприятий</t>
  </si>
  <si>
    <t>Выпуск статистической информации - октябрь 2018 года.</t>
  </si>
  <si>
    <t>Объем произведенной и реализованной инновационной продукции</t>
  </si>
  <si>
    <t>Мониторинг  реализации инвестиционных проектов</t>
  </si>
  <si>
    <t>ОСАГ, ОЭБП</t>
  </si>
  <si>
    <t>Мероприятие исполнено. На постоянной основе осуществляется мониторинг реализации инвестиционных проектов, который представляется в управление экономики и бюджетного планирования области.</t>
  </si>
  <si>
    <t>1.5. Развитие центров экономического роста</t>
  </si>
  <si>
    <t>Цель: Стимулирование концентрации населения в точках экономического роста</t>
  </si>
  <si>
    <t>Рост численности населения в опорных сельских населенных пунктах</t>
  </si>
  <si>
    <t>чел.</t>
  </si>
  <si>
    <t>данные акимов</t>
  </si>
  <si>
    <t>Акимы Баскольского и Каратерекского сельских округов</t>
  </si>
  <si>
    <t xml:space="preserve">Целевой индикатор не исполнен. По данным мониторинга СНП за 2017 год население 2 опорных сел составляет 1823 чел., из них в селе Басколь  - 978 чел., селе Каратерек - 845 чел.. </t>
  </si>
  <si>
    <t xml:space="preserve">Проведение мероприятия для населения с участием представителей отдела занятости и социальных программ по организации собственного дела для самозанятого и безработного населения </t>
  </si>
  <si>
    <t>Акимы сельских округов, ОЗиСП</t>
  </si>
  <si>
    <t>Мероприятие исполнено. Совместно с фондом Даму проведен ознакомительный семинар с главами крестьянских хозяйств, индивидуальными предпринимателями, самозанятыми и безработными</t>
  </si>
  <si>
    <t>Проведение  мероприятий акимом с/о с главами КХ, ТОО, ИП по разъяснению действующего трудового законодательства, в том числе по заключению трудовых договоров, перечислению пенсионных взносов и платежи в "Фонд обязательного медицинского страхования"</t>
  </si>
  <si>
    <t>Акимы сельских округов</t>
  </si>
  <si>
    <t xml:space="preserve">Мероприятие исполнено. В селе Басколь акимом проведены беседы с главами КХ, ИП по вопросу разъяснения действующего трудового законодательства, о легализации трудовых отношений. В ходе беседы были предоставлены трудовые договора КХ "Береке" -3 шт, КХ "Максат" -3шт, КХ "Кулагер"-5шт, КХ "Басколь"-5 шт, ИП "Курнов" -5 шт (1-продавец, 4 - скотник), КХ "Сартай" -1 шт. Все копии договоров были переданы в отдел занятости и  социальных программ Майского района. В с. Каратерек в феврале месяце т.г. была беседа с главами КХ, ИП о соблюдении трудового законодательства РК, заключении договоров с наемными работниками. </t>
  </si>
  <si>
    <t>Аким с/о, ОЗи СП,
 НПП "Атамекен", "Даму", УПТиТ</t>
  </si>
  <si>
    <t xml:space="preserve">Проведение мероприятий по разъяснению программ развития бизнеса, открытие собственного дела </t>
  </si>
  <si>
    <t>Аким с/о, ОПиСХ,            НПП "Атамекен", "Даму"</t>
  </si>
  <si>
    <t>Мероприятие исполнено. Проведено 2 круглых стола по первому направлению Программы продуктивной занятости и массового предпринимательства на 2017-2021 годы</t>
  </si>
  <si>
    <t>Проведение встреч с местным сообществом по вопросам развития села и определению приоритетных направлений расходования средств местного самоуправления</t>
  </si>
  <si>
    <t>Мероприятие исполнено. В с. Басколь Было проведено 3 собрания местного сообщества. Поступившая сумма на счет МСУ будет направлена на благоустройство и озеленение села - 1849,0 тыс.тенге, санитарию - 390,0 тыс. тенге, уличное освещение- 260,0 тыс. тенге. В с. Каратерек сходы по расходованию средств местного самоуправления проводились в  апреле,  мае, июне месяцах т.г.</t>
  </si>
  <si>
    <t>Проведение мероприятий выявлению и передаче пустующих объектов в коммунальную собственность и выработка предложений по дальнейшему использованию</t>
  </si>
  <si>
    <t>Акимы сельских округов, ОФ</t>
  </si>
  <si>
    <t>Мероприятие исполнено. 27 февраля т.г. заместителем акима района Сейтказиным Д.М. была утверждена дорожная карта по пустующим объектам коммунальной собственности района. По селу Басколь выявлен 1 бесхозяйный объект - водонапорная башня. Работа над процедурой оформления в и регистрацией объекта в органе юстиции завершена. Кадастровый номер - 14:210:010::066:1, инвентарный - 1409/6659. По селу Каратерек выявлены  6 бесхозяйных объектов - нежилые здания бывшего акимата, бывшей котельной, бывшего МТМ, бывшего бокса, здание бани и автогаража. Правоустанавливающие документы оформлены.</t>
  </si>
  <si>
    <t>Разработка внутрихозяйственных планов развития сельхозформирований</t>
  </si>
  <si>
    <t>Акимы сельских округов, ОПиСХ</t>
  </si>
  <si>
    <t>Мероприятие исполнено. Отделом земельных отношений проведены беседы с главами КХ по разработке проектов ВХЗ. С. Басколь - план 45%.  Из 11 проектов, из них 6 - находятся в проектных организациях, разработаны 5 (45,4%). С. Каратерек - план 18%. 12 проектов, из них 9 - находятся в проектных организациях, разработаны 3 (25%).</t>
  </si>
  <si>
    <t>Рациональное использование земель сельхозназначения (вовлечение земель в сельхозоборот)</t>
  </si>
  <si>
    <t xml:space="preserve">Акимы сельских округов,
ОЗО, ОПиСХ
</t>
  </si>
  <si>
    <t>Мероприятие исполнено. По с. Басколь - план 25,7%. Вовлечено 2060 га земли в сельхозоборот из 8013 га (25,7%). По с. Каратерек - план 4,0%. Вовлечено 210 га земли в сельхозоборот из 5302 га (4,0%).</t>
  </si>
  <si>
    <t>Обеспечение трудоустройства переселенцев из ЮКО:</t>
  </si>
  <si>
    <t>Аким Каратеркского сельского округа, ЦЗ</t>
  </si>
  <si>
    <t>а</t>
  </si>
  <si>
    <t>Определение пустующих домов</t>
  </si>
  <si>
    <t>Мероприятие исполнено. В с. Каратерек имеется 6 пустуюших домов</t>
  </si>
  <si>
    <t>б</t>
  </si>
  <si>
    <t>Определение свободных рабочих мест (вакансий)</t>
  </si>
  <si>
    <t>Мероприятие исполнено. 2 вакантных места: заведующий детским садом, оператор Казпочты</t>
  </si>
  <si>
    <t>в</t>
  </si>
  <si>
    <t>Трудоустройство и предоставление жилья для дальнейшего приобретения</t>
  </si>
  <si>
    <t>Предоставляется жилье для дальнейшего приобретения</t>
  </si>
  <si>
    <t>Приобретение сельскохозяйственной техники и оборудования</t>
  </si>
  <si>
    <t>Акимы сельских округов, ОПиСХ, главы КХ</t>
  </si>
  <si>
    <t>СС</t>
  </si>
  <si>
    <t>Мероприятие исполнено. В с. Басколь КХ "Сартай" приобрел трактор Беларусь 82.1 на сумму- 6150 тыс. тенге  и с\х технику на 1100 т.т., КХ Аскар - трактор и с\хоборудование на общую сумму 9098 т.т. за счет собственных средств. В с. Каратерек на собственные средства СПК Май-Каратерек приобрел трактор "Беларусь 82.1"  и косилку на общую сумму 7,1 млн. тенге.</t>
  </si>
  <si>
    <t>Развитие животноводства: приобретение КРС, лошадей и  МРС</t>
  </si>
  <si>
    <t xml:space="preserve">СС </t>
  </si>
  <si>
    <t>Мероприятие исполнено. В с. Басколь по Программе развития продуктивной занятости и массового предпринимательства на 2017-2021 годы КХ Кенже получил кредит 3000 т.т. и КХ Кулагер на 6800 т.т. на закуп КРС через Фонд финансовой поддержки сельского хозяйства. КХ Агайын приобрел 35 голов МРС за счет собственных средств на сумму 1400 т.т. В с. Каратерек кредит "ДКБ 2020" через Фонд финансовой поддержки сельского хозяйства на закуп КРС по программе "Береке" прокредитованы 2 участника СПК Май-Каратерек на общую сумму 10,0 млн. тенге. По Программе развития продуктивной занятости и массового предпринимательства на 2017-2021 годы прокредитован ИП Аделя на 1,5 млн. тенге. Житель села К. Каримжанов за счет собственных средств приобрел 10 голов лошадей.</t>
  </si>
  <si>
    <t>РБ "Кулан", РБ " Береке"</t>
  </si>
  <si>
    <t>Приобретение племенных быков-производителей</t>
  </si>
  <si>
    <t>Мероприятие исполнено. В с. Басколь приобрели КХ Береке 6 гол.на сумму 1884 тыс тенге , КХ Басколь 4 гол. на 1256 т.т., КХ Аскар 2 гол., на сумму 640 тыс тенге, КХ Дулат 2 гол на 774 т.т., КХ Нур-Али 4 гол на 1280 т.т.  за счет собственных средств. В с. Каратерек КХ "Қайсар" приобрел 2 быка производителя на сумму 640 т.т. , КХ Риза - 2 быка на 680 т.т за счет собственных средств, СПК "Май-Қаратерек" по программе Береке приобрел 1 быка производителя на сумму 320 т. т.</t>
  </si>
  <si>
    <t>Модернизация уличного освещения (приобретение счетчиков и фото-реле, энергосберегающих осветительных ламп) в рамках финансовой поддержки Развития регионов</t>
  </si>
  <si>
    <t>Аким Баскольского сельского округа</t>
  </si>
  <si>
    <t xml:space="preserve">РайБ       Развитие 
регионов
</t>
  </si>
  <si>
    <t>Мероприятие исполнено. В рамках финансовой поддержки развития регионов выделено на модернизацию освещения. Исполнитель ТОО "ТехАс", договор №56 от 23.08.2017 г. Акт выполненных работ №01 от 31.08.2017 г</t>
  </si>
  <si>
    <t>Капитальный ремонт здания ГУ «Каратерекской СОШ» (ремонт отопительной системы)</t>
  </si>
  <si>
    <t xml:space="preserve">ОО,
аким сельского округа
</t>
  </si>
  <si>
    <t>Мероприятие исполнено. Предусмотрены средства областного бюджета.  Подрядчик ТОО "МИРАС-ПВ", договор №27 от 30.05.2017г. Акт приемки в эксплуатацию от 31.07.2017 г. Создано 1 рабочее место.</t>
  </si>
  <si>
    <t>Капитальный ремонт  здания ГУ "Средняя общеобразовательная школа им. Иманова" (ремонт кровли, фасада, замена окон, полов, дверей)</t>
  </si>
  <si>
    <t>Мероприятие исполнено. Выделены средства областного бюджета. Подрядчик ТОО "СВЯЗЬДЕТАЛЬ", договор №62 от 30 мая 2017 г. Акты №1 от 31.07.2017 г и №2 от 31.08.2017 г. Создано 10 рабочих мест.</t>
  </si>
  <si>
    <t>Госэкспертиза на капитальный ремонт мягкой кровли здания ГУ «Каратерекской СОШ»</t>
  </si>
  <si>
    <t>Мероприятие исполнено. Заключение от 13 июля 2017 года №КАZENG-0069/17 ТОО "ИРГЕ ТАС ПВ"</t>
  </si>
  <si>
    <t>Госэкспертиза на капитальный ремонт  электроснабжения здания ГУ «Каратерекской СОШ»</t>
  </si>
  <si>
    <t>Мероприятие исполнено. Заключение от 31 октября 2017 года №EPVL-0085/17 ТОО "ИРГЕ ТАС ПВ"</t>
  </si>
  <si>
    <t>Капитальный ремонт здания ГККП «Балбөбек» бөбектер бақшасы» отопительной системы, электричества и кровли в селе Каратерек</t>
  </si>
  <si>
    <t xml:space="preserve">ОСАиГ, аким сельского округа
</t>
  </si>
  <si>
    <t>СС АО "Институт развития электроэнергетики и энергоснабжения</t>
  </si>
  <si>
    <t>Мероприятие исполнено. Реализация проекта «Модернизация социального объекта: КГКП детский сад «Балбөбек» бөбектер бақшасы» предусмотрена за счет средств АО "Институт развития электроэнергетики и энергоснабжения". Подрядчик - ТОО "ТАЗА-Стар" (г. Семей). Создано 7 рабочих мест.</t>
  </si>
  <si>
    <t>Капитальный ремонт кровли ГККП «Каратерекский сельский дом культуры»</t>
  </si>
  <si>
    <t xml:space="preserve">Аким сельского округа, 
ОКРЯФКиС
</t>
  </si>
  <si>
    <t>Мероприятие исполнено. Предусмотрены средства областного бюджета. 15.08.2017 г заключен договор №4 с ТОО "Альянс-Строй Стиль". Акт №1 от 29.08.2017г, акт №2 от 28.09.2017г.. Создано 2 рабочих места.</t>
  </si>
  <si>
    <t xml:space="preserve">Разработка ПСД по строительству физкультурно - оздоровительного комплекса </t>
  </si>
  <si>
    <t>ОСАиГ, аким с/о, ОКРЯФКиС</t>
  </si>
  <si>
    <t>Мероприятие исполнено. В с. Басколь разработана ПСД с прохождением вневедомственной комплексной экспертизы №58 от 19.10.2017 г. Акт выполненных работ №301 от 10.11.2017 г , ТОО "Сахылстрой". В с. Каратерек заключение от 17 ноября 2017 г. №EPVL-0096/17 филиал "Енбек-Павлодар" РГП на ПХВ "Енбек".</t>
  </si>
  <si>
    <t>Текущий ремонт уличного освещения с. Басколь</t>
  </si>
  <si>
    <t>ОЖКХ, ПТиАД,  аким с/о</t>
  </si>
  <si>
    <t>Мероприятие исполнено. Предусмотрены средства областного бюджета. Поставщик - ТОО "Торговый дом "Резон", договор №55 от 22.08.2017 г., акт вып работ №1 от 23.08.2017г. Разница - экономия по итогам госзакупок.</t>
  </si>
  <si>
    <t>Текущий ремонт уличного освещения с. Каратерек</t>
  </si>
  <si>
    <t xml:space="preserve">ОЖКХПТиАД,
аким с/о
</t>
  </si>
  <si>
    <t>Мероприятие исполнено. Предусмотрены средства областного бюджета. Поставщик - ТОО "Торговый дом "Резон", договор №31 от 22.08.2017 г., акт вып работ №1 от 29.08.2017г. Ремонт завершен. Создано 1 рабочее место. Разница - экономия по итогам госзакупок.</t>
  </si>
  <si>
    <t>Разработка ПСД по реконструкции котельной СОШ с увеличением мощности для подключения к системе отопления здания аппарата акима и ГККП Баскольского СДК</t>
  </si>
  <si>
    <t>ОСАиГ
ОЖКХ, ПТиАД,
аким с\о</t>
  </si>
  <si>
    <t>Мероприятие исполнено. Выделены из районного бюджета. Филиал "Енбек-Павлодар" РГП на ПХВ "Енбек"разработана ПСД,  госэкспертиза №16-0237/17 от 26.10.2017 г.</t>
  </si>
  <si>
    <t>Текущий ремонт внутрипоселковых улиц (ул Догалова) 1,5 км села Басколь</t>
  </si>
  <si>
    <t xml:space="preserve">ОЖКХ, ПТиАД, ЦЗ
аким сельского округа
</t>
  </si>
  <si>
    <t>Мероприятие исполнено. Подрядчик - ТОО "SD ПРОЕКТ Консалтинг", договор № 15 от 04.04.2017г. Акты выполненных работ №1 от 22.06.2017г и №2 от 25.07.2017г.</t>
  </si>
  <si>
    <t>Развитие центров оказания государственных услуг за счет организации выездных центров обслуживания населения (Мобильный ЦОН)</t>
  </si>
  <si>
    <t>ЦОН, аким Каратерекского сельского округа</t>
  </si>
  <si>
    <t>Мероприятие исполнено.  В 2017 по селу Каратерек было 3 выезда мобильного ЦОН.</t>
  </si>
  <si>
    <t>Разработка (привязка) ПСД по строительству ветеринарного пункта</t>
  </si>
  <si>
    <t xml:space="preserve">ОСАиГ, ОВ,
акимы сельских округов
</t>
  </si>
  <si>
    <t>Мероприятие исполнено. В с. Басколь ТОО "ЛИТОН" разработана ПСД с прохождением вневедомственной комплексной экспертизы №EРVL-0025/17 от30.04.2017г. В ТОО "EXPERT-PVL". В с. Каратерек ТОО "ЛИТОН"  разработана ПСД с прохождением вневедомственной комплексной экспертизы№ EPVL-0028/17 от 02.05.2017 в ТОО "EXPERT-PVL"</t>
  </si>
  <si>
    <t>Разработка ПСД по строительству типового скотомогильника</t>
  </si>
  <si>
    <t>ОСАиГ, ОВ
аким с/о
ОЖКХ, ПТиАД</t>
  </si>
  <si>
    <t>Мероприятие исполнено. Выделены из районного бюджета. В с. Басколь филиал "Енбек-Павлодар" РГП на ПХВ "Енбек"  разработана ПСД с прохождением вневедомственной комплексной экспертизы№ EPVL-0018/17 от 20.06.2017 в ТОО "Профстройэксперт". В с. Каратерек филиал "Енбек-Павлодар" РГП на ПХВ "Енбек" разработана ПСД с прохождением вневедомственной комплексной экспертизы№ EPVL-0020/17 от 21.06.2017 .</t>
  </si>
  <si>
    <t xml:space="preserve">Приобретение автотранспорта  (Нива) для участкового инспектора </t>
  </si>
  <si>
    <t>Аким с/о, РОВД</t>
  </si>
  <si>
    <t>Мероприятие исполнено. В августе месяце т.г. была приобретена машина Нива</t>
  </si>
  <si>
    <t xml:space="preserve">Увеличение охвата услуг по подключению к национальному телерадиовещанию ОТАУ-ТВ </t>
  </si>
  <si>
    <t xml:space="preserve">
ОЖКХПТиАД
акимы сельских округов
</t>
  </si>
  <si>
    <t>Мероприятие исполнено. Доступ к национальному телерадиовещанию ОТАУ-ТВ  имеют:</t>
  </si>
  <si>
    <t>село Басколь</t>
  </si>
  <si>
    <t>116 дворов из 259 дворов (45,0%).</t>
  </si>
  <si>
    <t>село Каратерек</t>
  </si>
  <si>
    <t>115 дворов из 202 дворов (56,9%).</t>
  </si>
  <si>
    <t>Озеленение СНП</t>
  </si>
  <si>
    <t>КХ</t>
  </si>
  <si>
    <t>Мероприятие исполнено. За счет собственных средств КХ Береке (с. Басколь) посадил саженцы и цветы на площади Победы, КХ "Кайсар" (с. Каратерек) - возле памятника Неизвестному солдату.</t>
  </si>
  <si>
    <t>Благоустройство</t>
  </si>
  <si>
    <t>Мероприятие исполнено. В с. Басколь КХ Куат кора провел текущий ремонт мечети (побелка и покраска) и завез 20 тонн твердого топлива. В с. Каратерек КХ "Еділ" произвел текущий ремонт мечети и завез 10 тонн угля.</t>
  </si>
  <si>
    <t>НАПРАВЛЕНИЕ 2. Социальная сфера</t>
  </si>
  <si>
    <t>2.1. Образование</t>
  </si>
  <si>
    <t>Цель:Улучшение качества и доступности образования</t>
  </si>
  <si>
    <t>Количество функционирующих аварийных и трехсменных школ</t>
  </si>
  <si>
    <t>административные данные 
УО
 данные</t>
  </si>
  <si>
    <t>ОО</t>
  </si>
  <si>
    <t>Целевой индикатор исполнен. В районе аварийных и трехсменных школ не имеется.</t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</si>
  <si>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</si>
  <si>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 xml:space="preserve">административные данные 
УО
</t>
  </si>
  <si>
    <t>Целевой индикатор исполнен. В 2017 году в школах района количество выпускников успешно (отлично/хорошо) освоивших образовательные программы по естественно-математическим дисциплинам составляет 126 выпускника от общего количества выпускников 192(65,6%).</t>
  </si>
  <si>
    <t>Охват детей инклюзивным образованием от общего количества детей с ограниченными возможностями</t>
  </si>
  <si>
    <t>Целевой индикатор исполнен. В 2017 году общее количество детей с ограниченными возможностями составило 117, из них 90 детей охвачены инклюзивным обучением (76,9%).</t>
  </si>
  <si>
    <t>Охват детей (3-6 лет) дошкольным воспитанием и обучением</t>
  </si>
  <si>
    <t>Целевой индикатор исполнен. В районе функционируют 15 дошкольных организаций образования, в том числе 8 государственных  детских садов и 7 мини-центров. Охват детей в возрасте от 3 до 6 лет - 100% (367 детей).</t>
  </si>
  <si>
    <t>Обеспечение функцио-нирования организаций общего среднего образования согласно государственному нормативу сети</t>
  </si>
  <si>
    <t>ведомственный отчет</t>
  </si>
  <si>
    <t>Целевой индикатор исполнен. В районе функционируют 14 дневных государственных общеобразовательных школ, в том числе 11 средних, 2 основных (Акшиманская и Казахстанская СОШ) и 1 начальная (Абайская НШ) школы. В 2017 году закрытых школ не имеется.</t>
  </si>
  <si>
    <t>Приобретение современных мультимедийных кабинетов и кабинетов химии, биологии, физики</t>
  </si>
  <si>
    <t>тыс.тенге</t>
  </si>
  <si>
    <t>Мероприятие исполнено. Для Коктюбинской СОШ приобретен мультимедийный кабинет на сумму 5500 т.т.. Для 4 школ приобретение лабораторного оборудования для кабинетов физики и химии и биологии  на сумму 5275,0тыс.тенге. Для 4 школ  - кабинет робототехники  на сумму 8759,0 тыс.тенге. Для 7 школ - мультимединные кабинеты  на сумму 5952,0 тыс.тенге.</t>
  </si>
  <si>
    <t>Приобретение компьютерной техники</t>
  </si>
  <si>
    <t>Мероприятие исполнено. Для 5 школ (Майтубекская, Майская, Казахстанская, Жалтырская СОШ и СОШ-лицей им.А.Иманова) приобретены компьютеры.</t>
  </si>
  <si>
    <t>Обновление художественной и учебно-познавательной литературы от общего числа библиотечного фонда школ</t>
  </si>
  <si>
    <t>Мероприятие исполнено. На приобретение 17913 экземпляров учебников нового поколения израсходованы из областного бюджета 9758,0 т.т, из районного бюджета - 9002,2 тыс. тенге. Разница 0,8 т.т. - экономия по госзакупкам.</t>
  </si>
  <si>
    <t>Проведение капитального и текущего ремонта   школ</t>
  </si>
  <si>
    <t xml:space="preserve">Мероприятие исполнено. Из областного бюджета выделено 101541,0 тыс. тенге, из районного – 7095,0 тыс. тенге на ремонт 5 школ района (Каратерекская, Малайсаринская, Жалтырская СОШ, СОШ лицей им. А. Иманова и СШ им. Мукашева). Разница 1,4 т.т. - экономия по госзакупкам. </t>
  </si>
  <si>
    <t>Увеличение охвата детей дополнительным образованием</t>
  </si>
  <si>
    <t>Мероприятие исполнено. Реализуется за счёт деятельности дома школьников (550 детей), школы искусств (110 детей). На дополнительное образование предусмотрено и освоено 72307,0 тыс. тенге из районного бюджета.</t>
  </si>
  <si>
    <t>Оказание социальной помощи детям из социально незащищенных семей</t>
  </si>
  <si>
    <t>Мероприятие исполнено. Выделено на горячее питание 313 детей из малообеспеченных семей, оздоровление в пришкольных лагерях и на загородный лагерь,  на новогодние подарки, приобретение одежды и обуви. Разница 1,9 т.т. образовано из-за уменьшения на 1 учащегося в конце года.</t>
  </si>
  <si>
    <t>Размещение государственного образовательного заказа за счет создания новых мест в детских садах</t>
  </si>
  <si>
    <t>ОО, акимы сельских округов</t>
  </si>
  <si>
    <t>123004     123041   464040</t>
  </si>
  <si>
    <t>Мероприятие исполнено. Продолжено содержание 8 детсадов (в сёлах Коктобе, Кентубек, Саты, Акшиман, Майское и Каратерек) .</t>
  </si>
  <si>
    <t>Цель:Обеспечение  реализации прав и социальных гарантий молодежи</t>
  </si>
  <si>
    <t>Уровень удовлетворенности населения в возрасте от 14 до 29 лет реализацией государственной  молодежной политикой</t>
  </si>
  <si>
    <t>итоги опроса</t>
  </si>
  <si>
    <t>ОВП</t>
  </si>
  <si>
    <t>Целевой индикатор исполнен. По итогам опроса 52 опрошенных из 75 удовлетворены реализацией государственной молодежной политикой (76,0%).</t>
  </si>
  <si>
    <t>Реализация мероприятий в сфере молодежной политики</t>
  </si>
  <si>
    <t>тыс.
тенге</t>
  </si>
  <si>
    <t>Мероприятие исполнено. Постановлением акима района № 433/12 от 11 декабря 2014 года было открыто КГУ «АРМАНДАСТАР».  Проведено 13 мероприятий в сфере молодежной политики: спортивных - 1 на  сумму 69,0 тыс. тенге, охват молодежи 50 человек; культурных - 5 на сумму 462,0 тыс. тенге, охват - 525 человек;  семейных - 2 на сумму 90,0 тыс. тенге, охват - 65 человек;  патриотических - 3 на сумму  248,0 тыс. тенге, охват – 78  человек;  интеллектуальных - 2 на сумму 75.0 тыс. тенге, охват - 125 человек.</t>
  </si>
  <si>
    <t>2.2. Здравоохранение</t>
  </si>
  <si>
    <t>Цель: Улучшение здоровья населения района</t>
  </si>
  <si>
    <t>Снижение материнской смертности</t>
  </si>
  <si>
    <t xml:space="preserve"> случаев на 100 тыс. родившихся живыми</t>
  </si>
  <si>
    <t>ведомственная отчет-ность</t>
  </si>
  <si>
    <t>ЦРБ</t>
  </si>
  <si>
    <t xml:space="preserve">Целевой индикатор исполнен. За 2017 год  случаев материнской смертности не зарегистрировано. </t>
  </si>
  <si>
    <t>Снижение младенческой смертности</t>
  </si>
  <si>
    <t>случаев на 1000 детей, родившихся живыми</t>
  </si>
  <si>
    <t>Целевой индикатор исполнен. По данным департамента Комитета статистики за 11 мес. 2017 г. зарегистрирован 1 случай смертности.</t>
  </si>
  <si>
    <t>3</t>
  </si>
  <si>
    <t>Снижение смертности от злокачественных заболеваний</t>
  </si>
  <si>
    <t>случаев на 100 тыс. населения</t>
  </si>
  <si>
    <t>расчеты на основе статдан-ных</t>
  </si>
  <si>
    <t xml:space="preserve">Целевой индикатор исполнен. За 12 мес. 2017 г. показатель составил 75,0 на 100 тыс. населения, увеличение на 15,7 %. За 12 мес. 2016 г. показатель смертности от онкологических заболеваний составлял 64,8 на 100 тыс.населения. </t>
  </si>
  <si>
    <t>Удержание распространенности ВИЧ (инфекции в возрастной группе 15-49 лет) в пределах 0,2-0,6 %</t>
  </si>
  <si>
    <t>Целевой индикатор исполнен. Количество ВИЧ - инфицированных всего 4, в том числе в возрастной категории от 15 до 49 лет  выявлено в 2017 году 1 случай.</t>
  </si>
  <si>
    <t>Расширение сети коек дневного пребывания и стационаров на дому</t>
  </si>
  <si>
    <t xml:space="preserve">Мероприятие исполнено. За 2017 год пролечено больных на дневном стационаре 973 (в 2016 году - 816 больных). </t>
  </si>
  <si>
    <t>Проведение мероприятий по созданию "прозрачности" оказываемых медицинских услуг (бюро госпитализации, свободный выбор больными стационара)</t>
  </si>
  <si>
    <t>Мероприятие исполнено. Портал «Бюро госпитализации», являющийся  частью Единой национальной системы здравоохранения, обеспечивает, в первую очередь, прозрачность  оказываемых медицинских услуг. Лечение больных в медицинских организациях проводится согласно программы единой национальной системы здравоохранения (ЕНСЗ).</t>
  </si>
  <si>
    <t>Проведение качественного профилактического осмотра с целью выявления болезней системы кровообращения</t>
  </si>
  <si>
    <t xml:space="preserve">Мероприятие исполнено. За 2017 год скринингом на выявление болезней системы кровообращения охвачено 910 мужчин и женщин, выявлено 16 больных, взято на диспансерный учет 16 больных. </t>
  </si>
  <si>
    <t>Проведение профосмотров детей от 0 до 18 лет</t>
  </si>
  <si>
    <t xml:space="preserve">Мероприятие исполнено. Профилактическим осмотром охвачено 2918 детей, выявлено 210 больных, оздоровлено 68 детей, состоят из осмотренных на диспансерном учете 38 детей. </t>
  </si>
  <si>
    <t>2.3. Труд и социальная защита населения</t>
  </si>
  <si>
    <t>Цель: Формирование эффективной системы социальной защиты населения района</t>
  </si>
  <si>
    <t>Уровень безработицы</t>
  </si>
  <si>
    <t>оперативные
 данные</t>
  </si>
  <si>
    <t>ОЗСП</t>
  </si>
  <si>
    <t>Целевой индикатор исполнен. По оперативным данным акимов сельских округов число безработных - 287, экономически активное население - 6100 человек.</t>
  </si>
  <si>
    <t>Доля трудоустроенных от числа лиц, обратившихся по вопросу трудоустройства</t>
  </si>
  <si>
    <t>Целевой индикатор исполнен. За 2017 год в органы занятости обратилось 795 человек. Трудоустроено 804 безработных.</t>
  </si>
  <si>
    <t>Доля трудоспособных из числа получателей адресной социальной помощи</t>
  </si>
  <si>
    <t>Целевой индикатор исполнен. 74 малообеспеченным гражданам выплачена адресная социальная помощь, из них 20 гражданам трудоспособного возраста.</t>
  </si>
  <si>
    <t>Доля населения, имеющего доходы ниже прожиточного минимума</t>
  </si>
  <si>
    <t>Целевой индикатор исполнен. Количество населения, имеющего доходы ниже прожиточного минимума 635/численность населения 10383 человек.</t>
  </si>
  <si>
    <t>Удельный вес лиц, охваченных оказанием специальных социальных услуг (в общей численности лиц, нуждающихся в их получении)</t>
  </si>
  <si>
    <t>отчетные
 данные</t>
  </si>
  <si>
    <t>Целевой индикатор исполнен. На 1 января 2018 года специальными социальными услугами охвачено 119 человек, в очереди на их получение состоит 1 человек.</t>
  </si>
  <si>
    <t>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</t>
  </si>
  <si>
    <t>Целевой индикатор исполнен. На 1 января 2018 года специальными социальными услугами охвачено 24 человек из нуждающихся 119 чел. (договор заключен с общественным объединением "Павлодарский областной Центр социальной адаптации женщин инвалидов "Мөлдір").</t>
  </si>
  <si>
    <t>Создание социальных рабочих мест для безработных</t>
  </si>
  <si>
    <t>Мероприятие исполнено. Социальные рабочие места, созданные 25 работодателями (16 КХ, 9 ИП) по договорам с уполномоченными органами занятости специально для целевых групп населения, предоставлены 44 безработным (план - 30).</t>
  </si>
  <si>
    <t>Организация общественных работ для обеспечения временной занятости безработных</t>
  </si>
  <si>
    <t xml:space="preserve">Мероприятие исполнено. В общественных работах приняли участие 211 безработных (план - 200). </t>
  </si>
  <si>
    <t>Оказание мер государственной поддержки участникам Программы продуктивной занятости и массового предпринимательства на 2017-2021 годы</t>
  </si>
  <si>
    <t>Мероприятие исполнено. Из республиканского бюджета направлено на создание 18 социальных рабочих мест (план - 10), на направление 10 участников на молодежную практику (план - 10).</t>
  </si>
  <si>
    <t xml:space="preserve">Обеспечение деятельности центров занятости </t>
  </si>
  <si>
    <t>Мероприятие исполнено. В районе функционирует Центр занятости населения, обеспечивающий реализацию программы Продуктивной занятости и массового предпринимательства. Общая численность работающих составляет 5 человек. Финансирование осуществляется за счет средств районного бюджета.</t>
  </si>
  <si>
    <t xml:space="preserve">Профессиональная подготовка и переподготовка </t>
  </si>
  <si>
    <t>Мероприятие исполнено. 37 человек прошли обучение в рамках программы «Развитие продуктивной занятости и массового предпринимательства»  на электрогазосварщика , продавца и тракториста.</t>
  </si>
  <si>
    <t>Выплата ежемесячного государственного пособия на детей до 18 лет</t>
  </si>
  <si>
    <t>Мероприятие исполнено. По состоянию на 1 января 2018 года государственное пособие на детей выплачено 82 семьям (238 детям).</t>
  </si>
  <si>
    <t>Выплата государственной адресной помощи</t>
  </si>
  <si>
    <t>Мероприятие исполнено. По состоянию на 1 января 2018 года государственную адресную социальную помощь получили 74 малообеспеченных граждан  (17 семей).</t>
  </si>
  <si>
    <t>Предоставление специальных социальных услуг в условиях ухода на дому</t>
  </si>
  <si>
    <t>123003, 451014</t>
  </si>
  <si>
    <t xml:space="preserve">Мероприятие исполнено. За 2017 год специальные социальные услуги предоставлены 90 гражданам. </t>
  </si>
  <si>
    <t>Размещение государственного социального заказа в неправительственных организациях</t>
  </si>
  <si>
    <t>Мероприятие исполнено. Специальные социальные услуги в условиях ухода на дому в рамках государственного социального заказа. Уход  за лицами старше 18 лет с психоневрологическими патологиями - 7 человек, договор №7 от 02.02.17г. – 931,0тыс.тенге. Ухода  дому за престарелыми - 9 человек, договор №5 от 02.02.17г. – 1047,3тыс.тенге. Уход за лицами до 18 лет с психоневрологическими патологиями - 8 человек, договор №6 от 02.02.17г. – 814,6тыс.тенге. Договора заключены с ОО "Павлодарский областной Центр социальной адаптации женщин инвалидов "Мөлдір".</t>
  </si>
  <si>
    <t xml:space="preserve">2.4 Культура </t>
  </si>
  <si>
    <t xml:space="preserve">Цель:Увеличение степени востребованности у населения услуг сферы культуры </t>
  </si>
  <si>
    <t>Среднее число посетителей (посещений) организаций культуры на 1000 человек, библиотек</t>
  </si>
  <si>
    <t>количество посетителей</t>
  </si>
  <si>
    <t>ОКРЯФКиС</t>
  </si>
  <si>
    <t>Целевой индикатор исполнен. Количество посетителей составляет 8080 человек, население района   10383 человек.</t>
  </si>
  <si>
    <t>Приобретение  для клубов и библиотек района компьютерной, множительной техники, одежды для сцены, офисной мебели, музыкальных световых инструментов, танцевальных костюмов, стеллажей, литературы</t>
  </si>
  <si>
    <t>457419
457032
457003</t>
  </si>
  <si>
    <t>Мероприятие исполнено. Приобретены 2256 экземпляров художественной литературы, из них на казахском языке – 1470 экземпляров (дог. №15 от 25.07.2017 года с ИП «Восточный Bazar»). Учреждениями культуры приобретены компьютера, мебель, госсимволика, музыкальное оборудование, одежда сцены, бытовая техника и т.д.. Выделено 28130,0 т.т. и освоено 28128,4 т.т.</t>
  </si>
  <si>
    <t>Проведение  концертов,  районных фестивалей и конкурсов художественных коллективов, региональных айтысов молодых акынов,  конкурсов молодых исполнителей, праздничных концертов</t>
  </si>
  <si>
    <t>123006, 457003</t>
  </si>
  <si>
    <t>Мероприятие исполнено. Проведено 792 культурных мероприятий с охватом 82790 зрителей.</t>
  </si>
  <si>
    <t>Капитальный ремонт ГККП "Культурно-досуговый центр" в селе Коктобе</t>
  </si>
  <si>
    <t>Мероприятие исполнено. Договор №5 от 17.01.2017 года на сумму 95056,9 т. тенге с ТОО "СК-Строитель", авторский надзор дог.№ 6 от 20.01.2017года с ТОО «фирма Павлодарлесхолдинг» на сумму 169,7 т.тенге, тех.надзор дог.№17 от 14.03.2017года ТОО «СтройСервисГарант» на сумму 200,0 т.тенге. Акт №0000000038 от 12.12.2017 г.</t>
  </si>
  <si>
    <t>2.5 Физическая культура и спорт</t>
  </si>
  <si>
    <t xml:space="preserve">Цель:Развитие массового спорта и физкультурно-оздоровительного движения </t>
  </si>
  <si>
    <t>Охват граждан, занимающихся физической культурой и спортом</t>
  </si>
  <si>
    <t>Целевой индикатор исполнен. Число занимающихся физической культурой и спортом в районе составляет 3383 человек/10472  человек населения.</t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</si>
  <si>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</si>
  <si>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Целевой индикатор исполнен. Охват детей и подростков, занимающихся физической культурой и спортом в ДЮСШ составляет 551 человек/численность детей и подростков 1578 человек.</t>
  </si>
  <si>
    <t>Проведение спортивно-массовых мероприятий среди населения</t>
  </si>
  <si>
    <t>457009, 457010</t>
  </si>
  <si>
    <t xml:space="preserve">Мероприятие исполнено. Проведено 99 спортивно-массовых мероприятия с охватом 8803 человек. В районе были проведены: спартакиады: сельская летняя, спартакиада по национальным видам спорта, спартакиада госслужащих, ветеранов, инвалидов, а также комплексные спортивные мероприятия посвященные к празднованию Дня Победы, Наурыз,  день спорта, день Конституции,  День Независимости. </t>
  </si>
  <si>
    <t>Проведение информационных мероприятий среди населения, пропагандирующих активный и здоровый образ жизни</t>
  </si>
  <si>
    <t>Мероприятие исполнено. В районной газете публикуются информационные материалы о спортивных достижениях спортсменов района. Проведены районные акции “Фестиваль здоровья”, “Спорт – против наркотиков и детской преступности”, “Президентская миля”.</t>
  </si>
  <si>
    <t>Разработка ПСД на строительство физкультурно-оздоровительного комплекса в селе Басколь</t>
  </si>
  <si>
    <t>ОСАиГ</t>
  </si>
  <si>
    <t>Мероприятие исполнено. В с. Басколь разработана ПСД с прохождением вневедомственной комплексной экспертизы №58 от 19.10.2017 г. Акт выполненных работ №301 от 10.11.2017 г , ТОО "Сахылстрой".</t>
  </si>
  <si>
    <t>Разработка ПСД на строительство физкультурно-оздоровительного комплекса в селе Каратерек</t>
  </si>
  <si>
    <t>Мероприятие исполнено.  В с. Каратерек заключение от 17 ноября 2017 г. №EPVL-0096/17 филиал "Енбек-Павлодар" РГП на ПХВ "Енбек".</t>
  </si>
  <si>
    <t>2.6. Туризм</t>
  </si>
  <si>
    <t>Цель:Развитие туризма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</si>
  <si>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</si>
  <si>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</si>
  <si>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в сравнении с предыдущим годом</t>
  </si>
  <si>
    <t xml:space="preserve">2.7. Развитие трехязычия </t>
  </si>
  <si>
    <t xml:space="preserve">Цель: Повышение эффективности реализации государственной языковой политики в районе </t>
  </si>
  <si>
    <t>Доля взрослого населения, владеющего государственным языком</t>
  </si>
  <si>
    <t>ведом-ственная отчетность</t>
  </si>
  <si>
    <t>Целевой индикатор исполнен. Количество взрослого населения владеющего государственным языком на конец 2017 года 6818 человек/взрослое население 7411чел.</t>
  </si>
  <si>
    <t>Доля взрослого населения, владеющего английским языком</t>
  </si>
  <si>
    <t>Целевой индикатор исполнен. Количество взрослого населения владеющего английским языком (разных уровней) составило 1333 человека/взрослое население 7411 чел.</t>
  </si>
  <si>
    <t>Доля взрослого населения, владеющего тремя языками (государственным, русским и английским)</t>
  </si>
  <si>
    <t>Целевой индикатор исполнен. Число владеющего тремя языками (разного уровня английского) составило 889 человек/взрослое население 7411 чел.</t>
  </si>
  <si>
    <t>Проведение организационных, ме тодических, культурных мероприятий по пропаганде государственной языковой политики (проведение игр КВН на казахском языке, проведение конкурсов художественного чтения, проведение социологических исследований по проблемам развития языков)</t>
  </si>
  <si>
    <t>Мероприятие исполнено. Договор №49 от 12.09.2017г. С ТОО «Центр Ана тілі» на проведение семинара по государственному языку на сумму 435,0 т.тенге,  дог.№59 от 06.11.2017г с ТОО «Центр Ана тілі» на проведение семинара по английскому языку на сумму  360,0 т.тенге.</t>
  </si>
  <si>
    <t xml:space="preserve">2.8. Внутренняя политика </t>
  </si>
  <si>
    <t>Цель: Укрепление государственности, единства народа и обеспечение консолидации общества для стабильного развития нации</t>
  </si>
  <si>
    <t>Увеличение доли населения, положительно оценивающего взаимоотношения институтов гражданского общества и государства</t>
  </si>
  <si>
    <t>итоги опросов</t>
  </si>
  <si>
    <t>Целевой индикатор исполнен. Доля населения положительно оценивших взаимоотношения институтов гражданского общества составила 84,0% (42 человек из 50 опрошенных).</t>
  </si>
  <si>
    <t>Доля населения, положительно оценивающего государственную политику в сфере межэтнических отношений</t>
  </si>
  <si>
    <t>Целевой индикатор исполнен. 92,0% населения района положительно оценивают государственную политику в сфере межэтнических отношений (46 человек из 50 опрошенных).</t>
  </si>
  <si>
    <t>Реализация государственного заказа на проведение государственной информационной политики на местном уровне через печатные СМИ</t>
  </si>
  <si>
    <t>Мероприятие исполнено. Договор №2 от 01.03.2016г. заключен с ТОО «Информационный центр Майского района» на сумму 6461,0 тыс. тенге. Услуги по проведению государственной информационной политики через видео вещание с ТОО "ER-invest company", договор №8 от 06.04.2017 года на 1219,2 тыс. тенге. Услуги по проведению государственной информационной политики через газеты и журналы, публикация в областной газете ИП ЕРИСОВ Ю.А, договор №9 от 06.04.2017 года на сумму 448,0 тыс. тенге.</t>
  </si>
  <si>
    <t>Направление 3: Общественная безопасность и правопорядок</t>
  </si>
  <si>
    <t xml:space="preserve">Цель: Обеспечение общественной безопасности, правопорядка и минимизации ущерба от чрезвычайных ситуаций </t>
  </si>
  <si>
    <t>Удельный вес преступлений, совершенных на улицах</t>
  </si>
  <si>
    <t xml:space="preserve"> отчет-ность УВД</t>
  </si>
  <si>
    <t>РОВД (по согласова-нию)</t>
  </si>
  <si>
    <t>Целевой индикатор исполнен. Всего совершено 81 преступлений, в том числе на улицах – 2.</t>
  </si>
  <si>
    <t>Снижение числа погибших в дорожно-транспортных происшествиях (на 100 пострадавших)</t>
  </si>
  <si>
    <t>Целевой индикатор исполнен. За 12 месяцев 2017 года совершено 2 ДТП, 6 пострадавших в ДТП, в том числе погибших не имеется.</t>
  </si>
  <si>
    <t>Удельный вес преступлений, совершенных несовершеннолетними</t>
  </si>
  <si>
    <t>Целевой индикатор исполнен. Несовершеннолетними совершено 2 преступления из 81 преступлений.</t>
  </si>
  <si>
    <t>Удельный вес преступлений, совершенных ранее совершавшими</t>
  </si>
  <si>
    <t>Целевой индикатор не исполнен. Ранее совершавшими совершено 50 преступлений из 81 преступлений.</t>
  </si>
  <si>
    <t>Уровень обеспеченности инфраструктуры противодействия чрезвычайным ситуациям</t>
  </si>
  <si>
    <t xml:space="preserve"> ведом-ственная отчетность </t>
  </si>
  <si>
    <t>Аппарат акима района</t>
  </si>
  <si>
    <t>Целевой индикатор исполнен. Функционирует 1 пожарный пост в опорном селе Каратерек (план создания до 2020 года - 3).</t>
  </si>
  <si>
    <t>Организация работы по вовлечению граждан с активной жизненной позицией в работу по обеспечению общественного порядка в качестве общественных помощников полиции, проведение рейдовых мероприятий</t>
  </si>
  <si>
    <t>Мероприятие исполнено. В районе созданы  20 общественных формирований по обеспечению общественного порядка «Сақшы» в 11 сельских округах; 2 общественных формирования: "ДНД" в количестве 78 человек и “Сарбаздар” в количестве 17 человек. Проводится разъяснительная работа среди коллективов предприятий по вовлечению граждан на охрану общественного порядка.</t>
  </si>
  <si>
    <t>Проведение специальных оперативно-профилактических мероприятий “Допинг”, “Канал”, “Мак”</t>
  </si>
  <si>
    <t>Мероприятие исполнено. Проведено 5 оперативно-профилактических мероприятий, из них 4 - “Допинг”, 1 - “Мак” с охватом мест наибольшего скопления людей, в том числе несовершеннолетних, культурно-массовых мероприятий.</t>
  </si>
  <si>
    <t>Создание локальных систем оповещения в населенных пунктах сельской зоны, наиболее подверженных природным чрезвычайным ситуациям</t>
  </si>
  <si>
    <t>ГУ "Аппарат акима района"</t>
  </si>
  <si>
    <t>Мероприятие исполнено. Установлены локальные системы оповещения в селах Жумыскер и Майтубек на сумму 498,0т.т</t>
  </si>
  <si>
    <t>Содержание пожарного поста</t>
  </si>
  <si>
    <t xml:space="preserve">ГУ "Аппарат акима района"
</t>
  </si>
  <si>
    <t>Мероприятие исполнено. Предусмотрено  на содержание пожарного поста (оплата труда, налоги, банковские услуги, ГСМ ) в с. Каратерек из районного бюджета 3102 тыс. тенге, освоено 3101 тыс. тенге .</t>
  </si>
  <si>
    <t xml:space="preserve">Направление 4: Инфраструктура </t>
  </si>
  <si>
    <t>4.1. Связь и коммуникации</t>
  </si>
  <si>
    <t xml:space="preserve">Цель: Развитие инфокоммуникационных технологий для перехода к информационному обществу </t>
  </si>
  <si>
    <t>Плотность фиксированных линий телефонной связи на 100 жителей</t>
  </si>
  <si>
    <t>данные отдела</t>
  </si>
  <si>
    <t>ОЖКХПТ и АД</t>
  </si>
  <si>
    <t>Целевой индикатор не исполнен. Не исполнение целевого индикатора связано с переходом большинства абонентов на сотовую связь.</t>
  </si>
  <si>
    <t>Модернизация сети телекоммуникаций сельской связи</t>
  </si>
  <si>
    <t>ОЖКХПТ и АД, АО "Казахтеле-ком" (по согласова-нию)</t>
  </si>
  <si>
    <t>Другие источники</t>
  </si>
  <si>
    <t>Мероприятие исполнено. Была установлена цифровая АТС в с. Кентубек, что позволило населению доступ к высокоскоростному Интернету и телевидению. Строительство волоконно-оптической линии связи Коктобе-Каратерек протяженностью 76 км. в 2016 году, которая охватила 6 СНП (Малайсары, Саты, .Жумыскер, Кызыленбек, Майтубек и Каратерек) позволило поэтапно провести оптические линии со скоростью более 10 Мбит/сек к государственным учреждениям образования и культуры.</t>
  </si>
  <si>
    <t>4.2  Строительство</t>
  </si>
  <si>
    <t>Цель: Развитие жилищного строительства</t>
  </si>
  <si>
    <t>Индекс физического объема строительных работ</t>
  </si>
  <si>
    <t>% к преды
дущему году</t>
  </si>
  <si>
    <t>стат-  данные</t>
  </si>
  <si>
    <t>ОСАГ</t>
  </si>
  <si>
    <t>Целевой индикатор не исполнен. За январь-декабрь 2017 года объем строительных работ составил 2089,7 млн. тенге. Снижение ИФО за счет уменьшения объема строительно-монтажных работ на 42,6%.</t>
  </si>
  <si>
    <t xml:space="preserve">Общая площадь введенных в эксплуатацию жилых зданий </t>
  </si>
  <si>
    <t xml:space="preserve"> кв. метров</t>
  </si>
  <si>
    <t xml:space="preserve">Целевой индикатор исполнен. В январе-декабре 2017 года за счет индивидуального жилищного строительства введено 837 кв. м жилья (в 2016 году - 721), за счет бюджетных средств - 758 кв.м.. </t>
  </si>
  <si>
    <t>Возведение индивидуального жилья за счет собственных средств</t>
  </si>
  <si>
    <t>Мероприятие исполнено. В 2017 году ввод жилья составил 837 кв.м., построено 8 квартир за счет собственных средств индивидуальных застройщиков.</t>
  </si>
  <si>
    <t>Строительство 16-ти квартирного жилого дома в селе Коктобе</t>
  </si>
  <si>
    <t>Мероприятие исполнено. Подрядчик - ТОО "ЭкспертСтройЭкспо", договор №22 от 24.03.2017 г. Акт ввода в эксплуатацию без номера от 31.10.2017 года.</t>
  </si>
  <si>
    <t>Реконструкция тубдиспансера с перепланировкой под жилой многоквартирный дом в селе Коктобе</t>
  </si>
  <si>
    <t>Мероприятие исполнено. Подрядчик ТОО "СК-Строитель", договор №41 от 20.06.2017 г. Акт приемки объекта в эксплуатацию без номера от 14.12.2017 года.</t>
  </si>
  <si>
    <t>Цель: Формирование условий для беспрепятственного доступа инвалидов и других маломобильных групп населения к объектам социальной инфраструктуры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</si>
  <si>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</si>
  <si>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отчетные 
данные</t>
  </si>
  <si>
    <t>Целевой индикатор исполнен. 55 адаптированных из 57 подлежащих адаптации.</t>
  </si>
  <si>
    <t>Объекты социальной инфраструктуры на предмет соблюдения доступной среды для инвалидов</t>
  </si>
  <si>
    <t xml:space="preserve">Мероприятие исполнено. План адаптации объектов социальной инфраструктуры – 4, выполнено 14. </t>
  </si>
  <si>
    <t>4.3. Дороги и транспорт</t>
  </si>
  <si>
    <t>Цель: Развитие транспортно-коммуникационного комплекса</t>
  </si>
  <si>
    <t>Доля автомобильных дорог районного значения, находящихся в хорошем и удовлетворительном состоянии</t>
  </si>
  <si>
    <t>Целевой индикатор исполнен. Протяженность автодорог 101,8 км, из них 82,8 км – в хорошем и удовлетворительном состоянии, или 81,3%.</t>
  </si>
  <si>
    <t>Доля неохваченных пассажирским автотранспортным сообщением населенных пунктов</t>
  </si>
  <si>
    <t>Целевой индикатор исполнен. Все населенные пункты района охвачены регулярными пассажирскими перевозками.</t>
  </si>
  <si>
    <t>Проведение среднего и текущ его ремонтов автодорог  районного значения, их содержание (в том числе улицы)</t>
  </si>
  <si>
    <t xml:space="preserve"> 458023  </t>
  </si>
  <si>
    <t xml:space="preserve">Мероприятие исполнено. Выделено на содержание 4 автодорог районного значения: Кызыл Октябрь-Жана Акшиман – 0-95 км,  Коктобе - железнодорожная станция 0-1,3км, Жумыскер - железнодорожный разъезд 0-1км, Коктобе - Кентубек 0-1,4 км. Договор с ГКП "Май-сервис" на сумму 12286,6 т.т.. Проведен текущий ремонт автодороги Кызыл Октябрь-Жана Акшиман протяженностью 0,36 км на 998,4 т.т. Разработана сметная документация на текущий ремонт автодороги Кызыл Октябрь - Жана Акшиман 0-95 км. Км 0-483 (выборочно 48,3 км)" на  сумму 226,0 тыс. тенге. </t>
  </si>
  <si>
    <t>Субсидирование социально-значимого автобусного маршрута Коктобе - Жана Акшиман</t>
  </si>
  <si>
    <t>Мероприятие исполнено. В 2017 году на субсидирование социально значимого маршрута Коктобе-Жана Акшиман выделены средства в сумме 1383,0 тыс. тенге, освоено 100,0 %. За 2017 год было выполнено 104 рейса, перевезено 1272 пассажира.</t>
  </si>
  <si>
    <t>Текущий ремонт автомобильной дороги подъезд к селу</t>
  </si>
  <si>
    <t>ОЖКХПТ и АД, акимы сельских округов</t>
  </si>
  <si>
    <t>Мероприятие исполнено. В 2017 году из средств областного бюджета проведены текущие ремонты подъездных дорог в с. Акжар (10445,1 т.т.), с. Майск (11604,3 т.т.) и внутрипоселковой дороги в с. Басколь (15071,4 т.т.) на общую сумму 37120,8 т.тенге. Подрядчик - ТОО «SD ПРОЕКТ Консалтинг».</t>
  </si>
  <si>
    <t>Текущий ремонт тротуаров внутрипоселковых автомобильных дорог села Коктобе</t>
  </si>
  <si>
    <t>Аким сельского округа</t>
  </si>
  <si>
    <t>Мероприятие исполнено. Проведен текущий ремонт  тротуаров по ул Толе би, ул. Абылайхана, ул. Айтеке би в с. Коктобе.</t>
  </si>
  <si>
    <t>4.4.Жилищно-коммунальное хозяйство</t>
  </si>
  <si>
    <t xml:space="preserve">Цель: Обеспечение потребителей качественными коммунальными услугами, надежности функционирования систем жизнеобеспечения </t>
  </si>
  <si>
    <t>Снижение доли объектов кондоминиума, требующих капитального ремонта</t>
  </si>
  <si>
    <t>Доступ сельских населенных пунктов к централизованному</t>
  </si>
  <si>
    <t xml:space="preserve">водоснабжению </t>
  </si>
  <si>
    <t xml:space="preserve">Целевой индикатор исполнен. Подключены 3 села (Большой Акжар,  Коктобе и Жана Акшиман) из 23 сел района. </t>
  </si>
  <si>
    <t>водоотведению</t>
  </si>
  <si>
    <t>Доля модернизированных сетей от общей протяженности</t>
  </si>
  <si>
    <t>теплоснабжение</t>
  </si>
  <si>
    <t>электроснабжение</t>
  </si>
  <si>
    <t>Целевой индикатор исполнен. В 2017 году введено 188,7 км энергетических (кабельных) линий большой протяженностью (в 2016 году - 0 км).</t>
  </si>
  <si>
    <t>Организация водоснабжения населенных пунктов</t>
  </si>
  <si>
    <t>123014, 458012</t>
  </si>
  <si>
    <t>Мероприятие исполнено. Из районного бюджета освоено на содержание насосной станции и 10 КБМ,   колонок в с. Большой Акжар,  скважин в с. Жана Акшиман освоено 54227 т.т..          На приобретение электросварных труб заключен договор №165 от 12.12.17г. с ИП Касенова, освоено 2514,0 т.т..</t>
  </si>
  <si>
    <t>Реализация мер по содействию экономическому развитию регионов в рамках  программы “Развитие регионов”</t>
  </si>
  <si>
    <t>Мероприятие исполнено. В рамках  программы “Развитие регионов” реализованы 3 проекта по модернизации уличного освещения в 3 округах (Майтубекский, Казанский и Баскольский).</t>
  </si>
  <si>
    <t>Реконструкция водопровода в с. Акшиман</t>
  </si>
  <si>
    <t>Мероприятие исполнено. Подрядчик ТОО "ТИМ-БАГ". Акт приемки без номера от 15.12.2017 года.</t>
  </si>
  <si>
    <t>Текущий ремонт уличного освещения в селах</t>
  </si>
  <si>
    <t xml:space="preserve"> Акимы сельских округов</t>
  </si>
  <si>
    <t>Мероприятие исполнено. Реализованы 3 проекта по ремонту уличного осещения в селах Каратерек, Коктобе и Басколь.</t>
  </si>
  <si>
    <t>Разработка ПСД на реконструкцию центральной площади в с. Коктобе</t>
  </si>
  <si>
    <t>Мероприятие исполнено. Подрядчики - ТОО "КазахЭнергоПром", ТОО "Eurasia Trad Ingenering Grour". Проведена вневедомственная комплексная экспертиза №КаzEC-0030/17 от 26.12.2017 г..</t>
  </si>
  <si>
    <t>Направление 5. Экология и земельные ресурсы</t>
  </si>
  <si>
    <t xml:space="preserve">Цель: Улучшение качества окружающей среды, благоприятной для жизнедеятельности общества
</t>
  </si>
  <si>
    <t>Доля утилизации твердых бытовых отходов к их образованию</t>
  </si>
  <si>
    <t>Охват населения района услугами по сбору и транспортировке отходов</t>
  </si>
  <si>
    <t>Целевой индикатор исполнен. По району услугами по сбору и транспортировке отходов охвачено 9610 жителей/всего 11578 человек.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</si>
  <si>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</si>
  <si>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статдан-ные</t>
  </si>
  <si>
    <t>Площадь, покрытых лесом, угодий на территории государственного лесного фонда, находящегося в ведении местных исполнительных органов</t>
  </si>
  <si>
    <t>тыс. га</t>
  </si>
  <si>
    <t>УНОСВР</t>
  </si>
  <si>
    <t>Целевой индикатор исполнен. Покрытая лесом площадь по данным УНОСВР.</t>
  </si>
  <si>
    <t>Средняя площадь одного лесного пожара на территории государственного лесного фонда, находящегося в ведении местных исполнительных органов</t>
  </si>
  <si>
    <t xml:space="preserve">Целевой индикатор исполнен. Средняя площадь лесного пожара в 2017 году составила 0,004 га. </t>
  </si>
  <si>
    <t>Благоустройство и озеленение населенных пунктов</t>
  </si>
  <si>
    <t xml:space="preserve">Мероприятие исполнено. Заключен договор с ГКП «Май-сервис» для осуществления программы «Жасыл Ел» для трудоустройства молодежи на 2 месяца в количестве 20 человек. Проведено обновление (изготовление надписи для Стеллы) на въезд - выезд района.
</t>
  </si>
  <si>
    <t>Обеспечение санитарии населенных пунктов</t>
  </si>
  <si>
    <t>Мероприятие исполнено. Осуществлен вывоз мусора в 4 селах (Саты-349 м3, Майск-660 м3, Жумыскер-350 м3 и Малайсары- м3,). На выполнение работ заключен договор  с подрядчиком ГКП «Май-сервис».</t>
  </si>
  <si>
    <t>Цель: Вовлечение в сельскохозяйственный оборот земельных участков и увеличение доли севооборотов</t>
  </si>
  <si>
    <t>Увеличение доли вовлеченных
 в сельскохозяйственный оборот земель сельхозназначения</t>
  </si>
  <si>
    <t>ОЗО</t>
  </si>
  <si>
    <t>Целевой индикатор не исполнен. На 1 января 2018 года вовлечено в сельскохозяйственный оборот – 37,8 тыс. га земель. Общая площадь земель сельхоз назначения составляет 809,8 тыс. га.</t>
  </si>
  <si>
    <t>Доля севооборота в составе пахотных земель (полевой севооборот)</t>
  </si>
  <si>
    <t>Целевой индикатор исполнен. Площадь севооборотов 6,7 тыс. га/26,4 тыс. га пашни, закрепленной за сельхозтоваропроизводителями.</t>
  </si>
  <si>
    <t>Доля пастбищеоборота в составе естественных пастбищных угодий (кормовой севооборот)</t>
  </si>
  <si>
    <t>Целевой индикатор исполнен. Многолетние травы в обороте 5,7 тыс. га/663,2 тыс. га пастбищ.</t>
  </si>
  <si>
    <t>Проведение земельных торгов (конкурсов, аукционов)</t>
  </si>
  <si>
    <t>Мероприятие исполнено. Проведено 4 конкурса на площади 57200 га. Из районного бюджета на опубликование объявления на проведение конкурсов выделено и освоено 183,0 тыс.тенге (договора №10 от 20.02.2017г., №13 от 10.08.2017г. ТОО Информационный центр Майского района).</t>
  </si>
  <si>
    <t>Проведение работ с хозяйствующими субъектами по ведению ими севооборотов и пастбищеоборотов</t>
  </si>
  <si>
    <t>Мероприятие исполнено. С хозяйствующими субъектами проводятся беседы по введению ими севооборотов и пастбищеоборотов. Проекты внутрихозяйственного землеустройства в районе имеют 5 крестьянских хозяйства.</t>
  </si>
  <si>
    <t>Направление 6: Государственные услуги</t>
  </si>
  <si>
    <t>Цель: Формирование профессиональной системы государственной службы</t>
  </si>
  <si>
    <t xml:space="preserve">Чистая сменяемость численности государственных служащих </t>
  </si>
  <si>
    <t>информа-ция</t>
  </si>
  <si>
    <t xml:space="preserve">Аппарат акима
района
</t>
  </si>
  <si>
    <t>Целевой индикатор не исполнен. Штатная численность государственных служащих составляет 126 единиц. За 2017 год уволилось 40 человек, по чистой сменяемости - 20 человек, или 15,8%. Неисполнение данного индикатора связано с оттоком молодежи из сельской местности.</t>
  </si>
  <si>
    <t>Предоставление служебного жилья</t>
  </si>
  <si>
    <t>Мероприятие исполнено. В 2017 году 4 государственным служащим предоставлено служебное жилье.</t>
  </si>
  <si>
    <t>ИТОГО</t>
  </si>
  <si>
    <t>2. Анализ межведомственного взаимодействия</t>
  </si>
  <si>
    <t>Наименование целевого индикатора</t>
  </si>
  <si>
    <t>Соисполнитель</t>
  </si>
  <si>
    <t>Анализ взаимодействия</t>
  </si>
  <si>
    <t>Индекс физического объема промышленной продукции</t>
  </si>
  <si>
    <t>Целевой индикатор не исполнен. Данные департамента статистики Павлодарской области. На понижение ИФО промышленного производства повлияло уменьшение объемов производства в отраслях:  технические услуги в области горнодобывающей промышленности (67,1%), производство продуктов питания в обрабатывающей промышленности (90,7%); сбор и удаление отходов в отрасли контроль над сбором и распределением отходов (81,4%).</t>
  </si>
  <si>
    <t>Индекс физического объема выпуска продукции обрабатывающей промышленности</t>
  </si>
  <si>
    <t>Доля поголовья в организованных хозяйствах: МРС</t>
  </si>
  <si>
    <t>Доля участвующих в породном преобразовании: КРС</t>
  </si>
  <si>
    <t>РОВД (по согласованию)</t>
  </si>
  <si>
    <t>ОЖКХПТ и АД, АО "Казахтелеком" (по согласованию)</t>
  </si>
  <si>
    <t>Целевой индикатор не исполнен. Данные отдела по результатам мониторинга СНП за 2017 год. Не исполнение целевого индикатора связано с переходом большинства абонентов на сотовую связь.</t>
  </si>
  <si>
    <t>3. Анализ внешнего воздействия</t>
  </si>
  <si>
    <t>Факторы внешнего воздействия и их влияние на достижение целевых индикаторов/показателей результата</t>
  </si>
  <si>
    <t>Принятые меры</t>
  </si>
  <si>
    <t>Ухудшение экономической  конъюнктуры: рост безработицы; сокращение расходов районного бюджета. Повышение доли населения с доходами ниже установленного порогового минимума. Образование кредиторской задолженности по социальным выплатам. Возникновение  социальной напряженности.</t>
  </si>
  <si>
    <t xml:space="preserve">В 2017 году выделен необходимый объем  финансовых средств. Социальные выплаты малообеспеченным гражданам произведены в полном объеме.
Принятие мер по недопущению или уменьшению кредиторской задолженности по социальным выплатам.
</t>
  </si>
  <si>
    <t>Финансовый кризис. Мировой финансовый кризис</t>
  </si>
  <si>
    <t xml:space="preserve">С целью финансовой устойчивости сельхозтоваропроизводителей района выделены средства из вышестоящего бюджета на льготные кредиты на проведение весенне-полевых и уборочных работ в 2017 году.        </t>
  </si>
  <si>
    <t>Риски природного и техногенного характера. Засуха, заморозки, вымерзание, недостаток тепла, излишнее увлажнение, град, ливень, буря, ураган, наводнение, глобальное потепление, массовое заболевание растений и животных в районе, превышение предельно допустимого уровня вредных веществ в атмосфере</t>
  </si>
  <si>
    <t xml:space="preserve">    При проведении посевной кампании соблюдены оптимальные сроки сева.
    Посеяны районированные сорта с/х культур устойчивые к климатическим условиям (просо). Проведены все агротехнические мероприятия. Ведется работа по наблюдению и обработке против болезни и вредителей с/х культур.
    Проводятся эпизоотические мероприятия с целью недопущения болезни животных.
</t>
  </si>
  <si>
    <t xml:space="preserve">Спад производства. Банкротство предприятий. Рост безработицы. Дисбаланс  спроса и предложения на региональных рынках труда. Возникновение задолженности по заработной плате. </t>
  </si>
  <si>
    <t>Проводится мониторинг спроса и предложения  на региональных рынках труда. Проводится сбор информации по отчетности, определяется прогнозная потребность в квалифицированных рабочих и специалистах.</t>
  </si>
  <si>
    <t>4. Освоение финансовых средств</t>
  </si>
  <si>
    <t>Источник финансирования</t>
  </si>
  <si>
    <t>Причины неиспользования</t>
  </si>
  <si>
    <t>Республиканский бюджет</t>
  </si>
  <si>
    <t xml:space="preserve">Исполнено на 100,0%. </t>
  </si>
  <si>
    <t>Областной бюджет</t>
  </si>
  <si>
    <t>Исполнено на 99,1%. Причина - экономия по результатам проведения государственных закупок, оплат по факту выполненных работ.</t>
  </si>
  <si>
    <t>Районный бюджет</t>
  </si>
  <si>
    <t>Итого</t>
  </si>
  <si>
    <t xml:space="preserve">Исполнено на 99,6%.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</si>
</sst>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8" formatCode="#,##0.0"/>
    <numFmt numFmtId="169" formatCode="0.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8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 wrapText="1"/>
    </xf>
    <xf numFmtId="0" fontId="19" fillId="0" borderId="0" xfId="0" applyFont="1" applyAlignment="1">
      <alignment horizontal="justify"/>
    </xf>
    <xf numFmtId="0" fontId="19" fillId="0" borderId="0" xfId="0" applyFont="1" applyFill="1" applyAlignment="1">
      <alignment horizontal="justify"/>
    </xf>
    <xf numFmtId="0" fontId="19" fillId="0" borderId="0" xfId="0" applyFont="1" applyAlignment="1">
      <alignment horizontal="justify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68" fontId="19" fillId="3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8" fontId="19" fillId="34" borderId="14" xfId="0" applyNumberFormat="1" applyFont="1" applyFill="1" applyBorder="1" applyAlignment="1">
      <alignment horizontal="center" vertical="center" wrapText="1"/>
    </xf>
    <xf numFmtId="168" fontId="19" fillId="34" borderId="11" xfId="0" applyNumberFormat="1" applyFont="1" applyFill="1" applyBorder="1" applyAlignment="1">
      <alignment horizontal="center" vertical="center" wrapText="1"/>
    </xf>
    <xf numFmtId="168" fontId="19" fillId="34" borderId="16" xfId="0" applyNumberFormat="1" applyFont="1" applyFill="1" applyBorder="1" applyAlignment="1">
      <alignment horizontal="center" vertical="center" wrapText="1"/>
    </xf>
    <xf numFmtId="168" fontId="19" fillId="34" borderId="17" xfId="0" applyNumberFormat="1" applyFont="1" applyFill="1" applyBorder="1" applyAlignment="1">
      <alignment horizontal="center" vertical="center" wrapText="1"/>
    </xf>
    <xf numFmtId="168" fontId="19" fillId="34" borderId="18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168" fontId="19" fillId="34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168" fontId="19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168" fontId="19" fillId="34" borderId="17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168" fontId="19" fillId="0" borderId="17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169" fontId="19" fillId="34" borderId="10" xfId="0" applyNumberFormat="1" applyFont="1" applyFill="1" applyBorder="1" applyAlignment="1">
      <alignment horizontal="center" vertical="center" wrapText="1"/>
    </xf>
    <xf numFmtId="168" fontId="19" fillId="34" borderId="12" xfId="0" applyNumberFormat="1" applyFont="1" applyFill="1" applyBorder="1" applyAlignment="1">
      <alignment horizontal="center" vertical="center" wrapText="1"/>
    </xf>
    <xf numFmtId="168" fontId="19" fillId="34" borderId="23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168" fontId="19" fillId="34" borderId="16" xfId="0" applyNumberFormat="1" applyFont="1" applyFill="1" applyBorder="1" applyAlignment="1">
      <alignment horizontal="center" vertical="center" wrapText="1"/>
    </xf>
    <xf numFmtId="168" fontId="19" fillId="34" borderId="1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68" fontId="19" fillId="34" borderId="13" xfId="0" applyNumberFormat="1" applyFont="1" applyFill="1" applyBorder="1" applyAlignment="1">
      <alignment horizontal="center" vertical="center" wrapText="1"/>
    </xf>
    <xf numFmtId="168" fontId="19" fillId="0" borderId="12" xfId="0" applyNumberFormat="1" applyFont="1" applyFill="1" applyBorder="1" applyAlignment="1">
      <alignment horizontal="center" vertical="center" wrapText="1"/>
    </xf>
    <xf numFmtId="168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8" fontId="19" fillId="34" borderId="20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 wrapText="1"/>
    </xf>
    <xf numFmtId="168" fontId="19" fillId="34" borderId="13" xfId="0" applyNumberFormat="1" applyFont="1" applyFill="1" applyBorder="1" applyAlignment="1">
      <alignment horizontal="center" vertical="center" wrapText="1"/>
    </xf>
    <xf numFmtId="168" fontId="19" fillId="0" borderId="13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 wrapText="1"/>
    </xf>
    <xf numFmtId="168" fontId="29" fillId="35" borderId="10" xfId="0" applyNumberFormat="1" applyFont="1" applyFill="1" applyBorder="1" applyAlignment="1">
      <alignment horizontal="center" vertical="center" wrapText="1"/>
    </xf>
    <xf numFmtId="0" fontId="29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13" xfId="0" applyNumberFormat="1" applyFont="1" applyFill="1" applyBorder="1" applyAlignment="1">
      <alignment horizontal="center" vertical="center" wrapText="1"/>
    </xf>
    <xf numFmtId="168" fontId="19" fillId="0" borderId="19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168" fontId="19" fillId="34" borderId="2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8" fontId="19" fillId="0" borderId="25" xfId="0" applyNumberFormat="1" applyFont="1" applyFill="1" applyBorder="1" applyAlignment="1">
      <alignment horizontal="center" vertical="center" wrapText="1"/>
    </xf>
    <xf numFmtId="168" fontId="19" fillId="0" borderId="2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8" fontId="19" fillId="0" borderId="2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left" vertical="center" wrapText="1"/>
    </xf>
    <xf numFmtId="168" fontId="19" fillId="0" borderId="23" xfId="0" applyNumberFormat="1" applyFont="1" applyFill="1" applyBorder="1" applyAlignment="1">
      <alignment horizontal="center" vertical="center" wrapText="1"/>
    </xf>
    <xf numFmtId="168" fontId="19" fillId="0" borderId="25" xfId="0" applyNumberFormat="1" applyFont="1" applyFill="1" applyBorder="1" applyAlignment="1">
      <alignment horizontal="center" vertical="center" wrapText="1"/>
    </xf>
    <xf numFmtId="168" fontId="19" fillId="0" borderId="20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left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left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/>
    </xf>
    <xf numFmtId="169" fontId="21" fillId="0" borderId="12" xfId="0" applyNumberFormat="1" applyFont="1" applyFill="1" applyBorder="1" applyAlignment="1">
      <alignment horizontal="center" vertical="center"/>
    </xf>
    <xf numFmtId="169" fontId="2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169" fontId="21" fillId="34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69" fontId="21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/>
    </xf>
    <xf numFmtId="0" fontId="19" fillId="34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69" fontId="21" fillId="0" borderId="1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69" fontId="21" fillId="0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169" fontId="21" fillId="34" borderId="17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168" fontId="20" fillId="35" borderId="10" xfId="0" applyNumberFormat="1" applyFont="1" applyFill="1" applyBorder="1" applyAlignment="1">
      <alignment vertical="center"/>
    </xf>
    <xf numFmtId="169" fontId="21" fillId="34" borderId="12" xfId="0" applyNumberFormat="1" applyFont="1" applyFill="1" applyBorder="1" applyAlignment="1">
      <alignment horizontal="center" vertical="center"/>
    </xf>
    <xf numFmtId="169" fontId="21" fillId="34" borderId="13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169" fontId="20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4" fontId="21" fillId="0" borderId="23" xfId="2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169" fontId="21" fillId="0" borderId="13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169" fontId="33" fillId="0" borderId="10" xfId="0" applyNumberFormat="1" applyFont="1" applyBorder="1" applyAlignment="1">
      <alignment horizontal="center" vertical="center"/>
    </xf>
    <xf numFmtId="16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19" fillId="34" borderId="12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34" borderId="22" xfId="0" applyFont="1" applyFill="1" applyBorder="1" applyAlignment="1">
      <alignment vertical="center" wrapText="1"/>
    </xf>
    <xf numFmtId="0" fontId="21" fillId="34" borderId="20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2" fontId="21" fillId="34" borderId="12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169" fontId="19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19" fillId="0" borderId="13" xfId="0" applyNumberFormat="1" applyFont="1" applyFill="1" applyBorder="1" applyAlignment="1">
      <alignment vertical="center" wrapText="1"/>
    </xf>
    <xf numFmtId="169" fontId="29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justify" vertical="center" wrapText="1"/>
    </xf>
    <xf numFmtId="0" fontId="20" fillId="33" borderId="14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vertical="center" wrapText="1"/>
    </xf>
    <xf numFmtId="0" fontId="20" fillId="33" borderId="23" xfId="0" applyFont="1" applyFill="1" applyBorder="1" applyAlignment="1">
      <alignment horizontal="left" vertical="center"/>
    </xf>
    <xf numFmtId="169" fontId="19" fillId="34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8" fontId="19" fillId="0" borderId="16" xfId="0" applyNumberFormat="1" applyFont="1" applyFill="1" applyBorder="1" applyAlignment="1">
      <alignment horizontal="center" vertical="center" wrapText="1"/>
    </xf>
    <xf numFmtId="168" fontId="19" fillId="0" borderId="17" xfId="0" applyNumberFormat="1" applyFont="1" applyFill="1" applyBorder="1" applyAlignment="1">
      <alignment horizontal="center" vertical="center" wrapText="1"/>
    </xf>
    <xf numFmtId="168" fontId="19" fillId="0" borderId="18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 wrapText="1"/>
    </xf>
    <xf numFmtId="168" fontId="20" fillId="36" borderId="10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8" fontId="34" fillId="0" borderId="10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 wrapText="1"/>
    </xf>
    <xf numFmtId="168" fontId="2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0" applyNumberFormat="1"/>
    <xf numFmtId="0" fontId="0" fillId="0" borderId="0" xfId="0" applyAlignment="1">
      <alignment vertical="center" wrapText="1"/>
    </xf>
    <xf numFmtId="0" fontId="29" fillId="0" borderId="0" xfId="0" applyFont="1"/>
    <xf numFmtId="43" fontId="18" fillId="0" borderId="0" xfId="1" applyFont="1"/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" xfId="2" builtinId="4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 customBuiltin="1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1" builtinId="3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15"/>
  <sheetViews>
    <sheetView tabSelected="1" zoomScale="90" zoomScaleSheetLayoutView="70" workbookViewId="0">
      <selection activeCell="G29" sqref="G29"/>
    </sheetView>
  </sheetViews>
  <sheetFormatPr defaultRowHeight="12.75" x14ac:dyDescent="0.2"/>
  <cols>
    <col min="1" max="1" width="4.140625" style="1" customWidth="1"/>
    <col min="2" max="2" width="27.28515625" style="1" customWidth="1"/>
    <col min="3" max="3" width="11.5703125" style="1" customWidth="1"/>
    <col min="4" max="4" width="10.140625" style="2" customWidth="1"/>
    <col min="5" max="5" width="10.140625" style="1" customWidth="1"/>
    <col min="6" max="6" width="9.85546875" style="1" customWidth="1"/>
    <col min="7" max="7" width="10.42578125" style="1" customWidth="1"/>
    <col min="8" max="8" width="10" style="1" customWidth="1"/>
    <col min="9" max="10" width="10.5703125" style="1" customWidth="1"/>
    <col min="11" max="11" width="72.5703125" style="1" customWidth="1"/>
  </cols>
  <sheetData>
    <row r="3" spans="1:11" s="3" customFormat="1" ht="20.45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8.75" customHeight="1" x14ac:dyDescent="0.3">
      <c r="A4" s="6"/>
      <c r="B4" s="6"/>
      <c r="C4" s="6"/>
      <c r="D4" s="7"/>
      <c r="E4" s="6"/>
      <c r="F4" s="6"/>
      <c r="G4" s="6"/>
      <c r="H4" s="6"/>
      <c r="I4" s="6"/>
      <c r="J4" s="6"/>
      <c r="K4" s="6"/>
    </row>
    <row r="5" spans="1:11" ht="12.6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6" customHeight="1" x14ac:dyDescent="0.2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6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95" customHeight="1" x14ac:dyDescent="0.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D9" s="10"/>
    </row>
    <row r="10" spans="1:11" ht="21.6" customHeight="1" x14ac:dyDescent="0.2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D11" s="12"/>
    </row>
    <row r="12" spans="1:11" ht="15.6" customHeight="1" x14ac:dyDescent="0.2">
      <c r="A12" s="14" t="s">
        <v>5</v>
      </c>
      <c r="B12" s="14" t="s">
        <v>6</v>
      </c>
      <c r="C12" s="14" t="s">
        <v>7</v>
      </c>
      <c r="D12" s="14" t="s">
        <v>8</v>
      </c>
      <c r="E12" s="14" t="s">
        <v>9</v>
      </c>
      <c r="F12" s="16" t="s">
        <v>10</v>
      </c>
      <c r="G12" s="18"/>
      <c r="H12" s="17"/>
      <c r="I12" s="14" t="s">
        <v>11</v>
      </c>
      <c r="J12" s="14" t="s">
        <v>12</v>
      </c>
      <c r="K12" s="14" t="s">
        <v>13</v>
      </c>
    </row>
    <row r="13" spans="1:11" ht="63.75" customHeight="1" x14ac:dyDescent="0.2">
      <c r="A13" s="15"/>
      <c r="B13" s="15"/>
      <c r="C13" s="15"/>
      <c r="D13" s="15"/>
      <c r="E13" s="15"/>
      <c r="F13" s="19" t="s">
        <v>14</v>
      </c>
      <c r="G13" s="20" t="s">
        <v>15</v>
      </c>
      <c r="H13" s="19" t="s">
        <v>16</v>
      </c>
      <c r="I13" s="15"/>
      <c r="J13" s="15"/>
      <c r="K13" s="15"/>
    </row>
    <row r="14" spans="1:11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</row>
    <row r="15" spans="1:11" x14ac:dyDescent="0.2">
      <c r="A15" s="21"/>
      <c r="B15" s="24" t="s">
        <v>17</v>
      </c>
      <c r="C15" s="26"/>
      <c r="D15" s="26"/>
      <c r="E15" s="26"/>
      <c r="F15" s="26"/>
      <c r="G15" s="26"/>
      <c r="H15" s="26"/>
      <c r="I15" s="26"/>
      <c r="J15" s="26"/>
      <c r="K15" s="25"/>
    </row>
    <row r="16" spans="1:11" x14ac:dyDescent="0.2">
      <c r="A16" s="27"/>
      <c r="B16" s="24" t="s">
        <v>18</v>
      </c>
      <c r="C16" s="26"/>
      <c r="D16" s="26"/>
      <c r="E16" s="26"/>
      <c r="F16" s="26"/>
      <c r="G16" s="26"/>
      <c r="H16" s="26"/>
      <c r="I16" s="26"/>
      <c r="J16" s="26"/>
      <c r="K16" s="25"/>
    </row>
    <row r="17" spans="1:11" x14ac:dyDescent="0.2">
      <c r="A17" s="28"/>
      <c r="B17" s="24" t="s">
        <v>19</v>
      </c>
      <c r="C17" s="26"/>
      <c r="D17" s="26"/>
      <c r="E17" s="26"/>
      <c r="F17" s="26"/>
      <c r="G17" s="26"/>
      <c r="H17" s="26"/>
      <c r="I17" s="26"/>
      <c r="J17" s="26"/>
      <c r="K17" s="25"/>
    </row>
    <row r="18" spans="1:11" x14ac:dyDescent="0.2">
      <c r="A18" s="28"/>
      <c r="B18" s="24" t="s">
        <v>20</v>
      </c>
      <c r="C18" s="26"/>
      <c r="D18" s="26"/>
      <c r="E18" s="26"/>
      <c r="F18" s="26"/>
      <c r="G18" s="26"/>
      <c r="H18" s="26"/>
      <c r="I18" s="26"/>
      <c r="J18" s="26"/>
      <c r="K18" s="25"/>
    </row>
    <row r="19" spans="1:11" ht="78.75" customHeight="1" x14ac:dyDescent="0.2">
      <c r="A19" s="29">
        <v>1</v>
      </c>
      <c r="B19" s="30" t="s">
        <v>21</v>
      </c>
      <c r="C19" s="31" t="s">
        <v>22</v>
      </c>
      <c r="D19" s="32" t="s">
        <v>23</v>
      </c>
      <c r="E19" s="29" t="s">
        <v>24</v>
      </c>
      <c r="F19" s="33">
        <v>100.4</v>
      </c>
      <c r="G19" s="33">
        <v>100.4</v>
      </c>
      <c r="H19" s="33">
        <v>82.7</v>
      </c>
      <c r="I19" s="33" t="s">
        <v>25</v>
      </c>
      <c r="J19" s="33" t="s">
        <v>25</v>
      </c>
      <c r="K19" s="34" t="s">
        <v>26</v>
      </c>
    </row>
    <row r="20" spans="1:11" ht="81" customHeight="1" x14ac:dyDescent="0.2">
      <c r="A20" s="29">
        <v>2</v>
      </c>
      <c r="B20" s="35" t="s">
        <v>27</v>
      </c>
      <c r="C20" s="32" t="s">
        <v>22</v>
      </c>
      <c r="D20" s="32" t="s">
        <v>23</v>
      </c>
      <c r="E20" s="29" t="s">
        <v>24</v>
      </c>
      <c r="F20" s="33">
        <v>100.5</v>
      </c>
      <c r="G20" s="33">
        <v>100.5</v>
      </c>
      <c r="H20" s="33">
        <v>90.7</v>
      </c>
      <c r="I20" s="33" t="s">
        <v>25</v>
      </c>
      <c r="J20" s="33" t="s">
        <v>25</v>
      </c>
      <c r="K20" s="34" t="s">
        <v>28</v>
      </c>
    </row>
    <row r="21" spans="1:11" x14ac:dyDescent="0.2">
      <c r="A21" s="36"/>
      <c r="B21" s="24" t="s">
        <v>29</v>
      </c>
      <c r="C21" s="26"/>
      <c r="D21" s="26"/>
      <c r="E21" s="26"/>
      <c r="F21" s="26"/>
      <c r="G21" s="26"/>
      <c r="H21" s="26"/>
      <c r="I21" s="26"/>
      <c r="J21" s="26"/>
      <c r="K21" s="25"/>
    </row>
    <row r="22" spans="1:11" ht="50.25" customHeight="1" x14ac:dyDescent="0.2">
      <c r="A22" s="29">
        <v>1</v>
      </c>
      <c r="B22" s="37" t="s">
        <v>30</v>
      </c>
      <c r="C22" s="33" t="s">
        <v>25</v>
      </c>
      <c r="D22" s="33" t="s">
        <v>25</v>
      </c>
      <c r="E22" s="29" t="s">
        <v>24</v>
      </c>
      <c r="F22" s="40" t="s">
        <v>31</v>
      </c>
      <c r="G22" s="42"/>
      <c r="H22" s="42"/>
      <c r="I22" s="42"/>
      <c r="J22" s="41"/>
      <c r="K22" s="43" t="s">
        <v>32</v>
      </c>
    </row>
    <row r="23" spans="1:11" x14ac:dyDescent="0.2">
      <c r="A23" s="29"/>
      <c r="B23" s="24" t="s">
        <v>33</v>
      </c>
      <c r="C23" s="26"/>
      <c r="D23" s="26"/>
      <c r="E23" s="26"/>
      <c r="F23" s="26"/>
      <c r="G23" s="26"/>
      <c r="H23" s="26"/>
      <c r="I23" s="26"/>
      <c r="J23" s="26"/>
      <c r="K23" s="25"/>
    </row>
    <row r="24" spans="1:11" x14ac:dyDescent="0.2">
      <c r="A24" s="29"/>
      <c r="B24" s="24" t="s">
        <v>34</v>
      </c>
      <c r="C24" s="26"/>
      <c r="D24" s="26"/>
      <c r="E24" s="26"/>
      <c r="F24" s="26"/>
      <c r="G24" s="26"/>
      <c r="H24" s="26"/>
      <c r="I24" s="26"/>
      <c r="J24" s="26"/>
      <c r="K24" s="25"/>
    </row>
    <row r="25" spans="1:11" x14ac:dyDescent="0.2">
      <c r="A25" s="29"/>
      <c r="B25" s="24" t="s">
        <v>35</v>
      </c>
      <c r="C25" s="26"/>
      <c r="D25" s="26"/>
      <c r="E25" s="26"/>
      <c r="F25" s="26"/>
      <c r="G25" s="26"/>
      <c r="H25" s="26"/>
      <c r="I25" s="26"/>
      <c r="J25" s="26"/>
      <c r="K25" s="25"/>
    </row>
    <row r="26" spans="1:11" ht="44.25" customHeight="1" x14ac:dyDescent="0.2">
      <c r="A26" s="44">
        <v>1</v>
      </c>
      <c r="B26" s="45" t="s">
        <v>36</v>
      </c>
      <c r="C26" s="46" t="s">
        <v>22</v>
      </c>
      <c r="D26" s="47" t="s">
        <v>37</v>
      </c>
      <c r="E26" s="29" t="s">
        <v>24</v>
      </c>
      <c r="F26" s="48">
        <v>110</v>
      </c>
      <c r="G26" s="48">
        <v>110</v>
      </c>
      <c r="H26" s="48" t="s">
        <v>38</v>
      </c>
      <c r="I26" s="33" t="s">
        <v>25</v>
      </c>
      <c r="J26" s="33" t="s">
        <v>25</v>
      </c>
      <c r="K26" s="49" t="s">
        <v>39</v>
      </c>
    </row>
    <row r="27" spans="1:11" ht="52.5" customHeight="1" x14ac:dyDescent="0.2">
      <c r="A27" s="29">
        <v>2</v>
      </c>
      <c r="B27" s="30" t="s">
        <v>40</v>
      </c>
      <c r="C27" s="46" t="s">
        <v>22</v>
      </c>
      <c r="D27" s="47" t="s">
        <v>37</v>
      </c>
      <c r="E27" s="29" t="s">
        <v>24</v>
      </c>
      <c r="F27" s="48">
        <v>103</v>
      </c>
      <c r="G27" s="33">
        <v>103</v>
      </c>
      <c r="H27" s="50" t="s">
        <v>41</v>
      </c>
      <c r="I27" s="33" t="s">
        <v>25</v>
      </c>
      <c r="J27" s="33" t="s">
        <v>25</v>
      </c>
      <c r="K27" s="43" t="s">
        <v>42</v>
      </c>
    </row>
    <row r="28" spans="1:11" ht="30" customHeight="1" x14ac:dyDescent="0.2">
      <c r="A28" s="51">
        <v>3</v>
      </c>
      <c r="B28" s="30" t="s">
        <v>43</v>
      </c>
      <c r="C28" s="46" t="s">
        <v>22</v>
      </c>
      <c r="D28" s="54" t="s">
        <v>44</v>
      </c>
      <c r="E28" s="51" t="s">
        <v>24</v>
      </c>
      <c r="F28" s="48"/>
      <c r="G28" s="48"/>
      <c r="H28" s="48"/>
      <c r="I28" s="59"/>
      <c r="J28" s="59"/>
      <c r="K28" s="43"/>
    </row>
    <row r="29" spans="1:11" ht="32.25" customHeight="1" x14ac:dyDescent="0.2">
      <c r="A29" s="53"/>
      <c r="B29" s="30" t="s">
        <v>45</v>
      </c>
      <c r="C29" s="46"/>
      <c r="D29" s="56"/>
      <c r="E29" s="53"/>
      <c r="F29" s="48">
        <v>34.799999999999997</v>
      </c>
      <c r="G29" s="50">
        <v>34.799999999999997</v>
      </c>
      <c r="H29" s="48">
        <v>39.6</v>
      </c>
      <c r="I29" s="33" t="s">
        <v>25</v>
      </c>
      <c r="J29" s="33" t="s">
        <v>25</v>
      </c>
      <c r="K29" s="43" t="s">
        <v>46</v>
      </c>
    </row>
    <row r="30" spans="1:11" ht="31.5" customHeight="1" x14ac:dyDescent="0.2">
      <c r="A30" s="52"/>
      <c r="B30" s="30" t="s">
        <v>47</v>
      </c>
      <c r="C30" s="46"/>
      <c r="D30" s="55"/>
      <c r="E30" s="53"/>
      <c r="F30" s="48">
        <v>34.4</v>
      </c>
      <c r="G30" s="48">
        <v>34.4</v>
      </c>
      <c r="H30" s="48">
        <v>25.7</v>
      </c>
      <c r="I30" s="33" t="s">
        <v>25</v>
      </c>
      <c r="J30" s="33" t="s">
        <v>25</v>
      </c>
      <c r="K30" s="43" t="s">
        <v>48</v>
      </c>
    </row>
    <row r="31" spans="1:11" ht="27" customHeight="1" x14ac:dyDescent="0.2">
      <c r="A31" s="51">
        <v>4</v>
      </c>
      <c r="B31" s="60" t="s">
        <v>49</v>
      </c>
      <c r="C31" s="61" t="s">
        <v>22</v>
      </c>
      <c r="D31" s="62" t="s">
        <v>44</v>
      </c>
      <c r="E31" s="51" t="s">
        <v>24</v>
      </c>
      <c r="F31" s="48"/>
      <c r="G31" s="65"/>
      <c r="H31" s="48"/>
      <c r="I31" s="59"/>
      <c r="J31" s="59"/>
      <c r="K31" s="43"/>
    </row>
    <row r="32" spans="1:11" ht="51" customHeight="1" x14ac:dyDescent="0.2">
      <c r="A32" s="53"/>
      <c r="B32" s="30" t="s">
        <v>45</v>
      </c>
      <c r="C32" s="66"/>
      <c r="D32" s="63"/>
      <c r="E32" s="53"/>
      <c r="F32" s="48">
        <v>30.2</v>
      </c>
      <c r="G32" s="67">
        <v>30.3</v>
      </c>
      <c r="H32" s="50">
        <v>26.4</v>
      </c>
      <c r="I32" s="33" t="s">
        <v>25</v>
      </c>
      <c r="J32" s="33" t="s">
        <v>25</v>
      </c>
      <c r="K32" s="43" t="s">
        <v>50</v>
      </c>
    </row>
    <row r="33" spans="1:11" ht="38.25" customHeight="1" x14ac:dyDescent="0.2">
      <c r="A33" s="52"/>
      <c r="B33" s="30" t="s">
        <v>47</v>
      </c>
      <c r="C33" s="32"/>
      <c r="D33" s="64"/>
      <c r="E33" s="52"/>
      <c r="F33" s="48">
        <v>18.2</v>
      </c>
      <c r="G33" s="67">
        <v>18.2</v>
      </c>
      <c r="H33" s="50">
        <v>18.2</v>
      </c>
      <c r="I33" s="33" t="s">
        <v>25</v>
      </c>
      <c r="J33" s="33" t="s">
        <v>25</v>
      </c>
      <c r="K33" s="43" t="s">
        <v>51</v>
      </c>
    </row>
    <row r="34" spans="1:11" ht="39" customHeight="1" x14ac:dyDescent="0.2">
      <c r="A34" s="44">
        <v>5</v>
      </c>
      <c r="B34" s="68" t="s">
        <v>52</v>
      </c>
      <c r="C34" s="47" t="s">
        <v>22</v>
      </c>
      <c r="D34" s="47" t="s">
        <v>44</v>
      </c>
      <c r="E34" s="69" t="s">
        <v>24</v>
      </c>
      <c r="F34" s="48">
        <v>0</v>
      </c>
      <c r="G34" s="48">
        <v>0</v>
      </c>
      <c r="H34" s="48">
        <v>0</v>
      </c>
      <c r="I34" s="33" t="s">
        <v>25</v>
      </c>
      <c r="J34" s="33" t="s">
        <v>25</v>
      </c>
      <c r="K34" s="43" t="s">
        <v>53</v>
      </c>
    </row>
    <row r="35" spans="1:11" ht="15" customHeight="1" x14ac:dyDescent="0.2">
      <c r="A35" s="36"/>
      <c r="B35" s="24" t="s">
        <v>29</v>
      </c>
      <c r="C35" s="26"/>
      <c r="D35" s="26"/>
      <c r="E35" s="26"/>
      <c r="F35" s="26"/>
      <c r="G35" s="26"/>
      <c r="H35" s="26"/>
      <c r="I35" s="26"/>
      <c r="J35" s="26"/>
      <c r="K35" s="25"/>
    </row>
    <row r="36" spans="1:11" ht="67.5" customHeight="1" x14ac:dyDescent="0.2">
      <c r="A36" s="29">
        <v>1</v>
      </c>
      <c r="B36" s="72" t="s">
        <v>54</v>
      </c>
      <c r="C36" s="29" t="s">
        <v>55</v>
      </c>
      <c r="D36" s="33" t="s">
        <v>25</v>
      </c>
      <c r="E36" s="29" t="s">
        <v>24</v>
      </c>
      <c r="F36" s="33">
        <v>0</v>
      </c>
      <c r="G36" s="73">
        <f>G37+G38</f>
        <v>29520</v>
      </c>
      <c r="H36" s="73">
        <f>H37+H38</f>
        <v>29520</v>
      </c>
      <c r="I36" s="74" t="s">
        <v>56</v>
      </c>
      <c r="J36" s="74"/>
      <c r="K36" s="43"/>
    </row>
    <row r="37" spans="1:11" ht="42" customHeight="1" x14ac:dyDescent="0.2">
      <c r="A37" s="75" t="s">
        <v>57</v>
      </c>
      <c r="B37" s="72" t="s">
        <v>58</v>
      </c>
      <c r="C37" s="29" t="s">
        <v>55</v>
      </c>
      <c r="D37" s="33" t="s">
        <v>25</v>
      </c>
      <c r="E37" s="29" t="s">
        <v>24</v>
      </c>
      <c r="F37" s="33">
        <v>0</v>
      </c>
      <c r="G37" s="73">
        <v>22800</v>
      </c>
      <c r="H37" s="73">
        <v>22800</v>
      </c>
      <c r="I37" s="74" t="s">
        <v>56</v>
      </c>
      <c r="J37" s="74"/>
      <c r="K37" s="43" t="s">
        <v>59</v>
      </c>
    </row>
    <row r="38" spans="1:11" ht="77.25" customHeight="1" x14ac:dyDescent="0.2">
      <c r="A38" s="75" t="s">
        <v>60</v>
      </c>
      <c r="B38" s="72" t="s">
        <v>61</v>
      </c>
      <c r="C38" s="29" t="s">
        <v>55</v>
      </c>
      <c r="D38" s="33" t="s">
        <v>25</v>
      </c>
      <c r="E38" s="29" t="s">
        <v>24</v>
      </c>
      <c r="F38" s="33">
        <v>0</v>
      </c>
      <c r="G38" s="73">
        <v>6720</v>
      </c>
      <c r="H38" s="73">
        <v>6720</v>
      </c>
      <c r="I38" s="74" t="s">
        <v>56</v>
      </c>
      <c r="J38" s="74"/>
      <c r="K38" s="43" t="s">
        <v>62</v>
      </c>
    </row>
    <row r="39" spans="1:11" ht="66" customHeight="1" x14ac:dyDescent="0.2">
      <c r="A39" s="29">
        <v>2</v>
      </c>
      <c r="B39" s="72" t="s">
        <v>63</v>
      </c>
      <c r="C39" s="33" t="s">
        <v>25</v>
      </c>
      <c r="D39" s="33" t="s">
        <v>25</v>
      </c>
      <c r="E39" s="29" t="s">
        <v>24</v>
      </c>
      <c r="F39" s="40" t="s">
        <v>31</v>
      </c>
      <c r="G39" s="42"/>
      <c r="H39" s="42"/>
      <c r="I39" s="42"/>
      <c r="J39" s="41"/>
      <c r="K39" s="43" t="s">
        <v>64</v>
      </c>
    </row>
    <row r="40" spans="1:11" ht="77.25" customHeight="1" x14ac:dyDescent="0.2">
      <c r="A40" s="44">
        <v>3</v>
      </c>
      <c r="B40" s="76" t="s">
        <v>65</v>
      </c>
      <c r="C40" s="47" t="s">
        <v>55</v>
      </c>
      <c r="D40" s="77" t="s">
        <v>25</v>
      </c>
      <c r="E40" s="47" t="s">
        <v>24</v>
      </c>
      <c r="F40" s="48">
        <v>0</v>
      </c>
      <c r="G40" s="50">
        <f>G41+G42</f>
        <v>132100</v>
      </c>
      <c r="H40" s="50">
        <f>H41+H42</f>
        <v>132100</v>
      </c>
      <c r="I40" s="78" t="s">
        <v>56</v>
      </c>
      <c r="J40" s="78"/>
      <c r="K40" s="59"/>
    </row>
    <row r="41" spans="1:11" ht="39.75" customHeight="1" x14ac:dyDescent="0.2">
      <c r="A41" s="79" t="s">
        <v>66</v>
      </c>
      <c r="B41" s="76" t="s">
        <v>67</v>
      </c>
      <c r="C41" s="47" t="s">
        <v>55</v>
      </c>
      <c r="D41" s="77" t="s">
        <v>25</v>
      </c>
      <c r="E41" s="47" t="s">
        <v>24</v>
      </c>
      <c r="F41" s="48"/>
      <c r="G41" s="50">
        <v>110000</v>
      </c>
      <c r="H41" s="50">
        <v>110000</v>
      </c>
      <c r="I41" s="78" t="s">
        <v>56</v>
      </c>
      <c r="J41" s="78"/>
      <c r="K41" s="80" t="s">
        <v>68</v>
      </c>
    </row>
    <row r="42" spans="1:11" ht="39" customHeight="1" x14ac:dyDescent="0.2">
      <c r="A42" s="79" t="s">
        <v>69</v>
      </c>
      <c r="B42" s="76" t="s">
        <v>70</v>
      </c>
      <c r="C42" s="47" t="s">
        <v>55</v>
      </c>
      <c r="D42" s="48" t="s">
        <v>25</v>
      </c>
      <c r="E42" s="47" t="s">
        <v>24</v>
      </c>
      <c r="F42" s="48">
        <v>0</v>
      </c>
      <c r="G42" s="50">
        <v>22100</v>
      </c>
      <c r="H42" s="50">
        <v>22100</v>
      </c>
      <c r="I42" s="78" t="s">
        <v>56</v>
      </c>
      <c r="J42" s="78"/>
      <c r="K42" s="80" t="s">
        <v>71</v>
      </c>
    </row>
    <row r="43" spans="1:11" ht="123.75" customHeight="1" x14ac:dyDescent="0.2">
      <c r="A43" s="75" t="s">
        <v>72</v>
      </c>
      <c r="B43" s="72" t="s">
        <v>73</v>
      </c>
      <c r="C43" s="47" t="s">
        <v>55</v>
      </c>
      <c r="D43" s="48" t="s">
        <v>25</v>
      </c>
      <c r="E43" s="47" t="s">
        <v>74</v>
      </c>
      <c r="F43" s="33"/>
      <c r="G43" s="73">
        <v>50600</v>
      </c>
      <c r="H43" s="73">
        <v>50600</v>
      </c>
      <c r="I43" s="74" t="s">
        <v>75</v>
      </c>
      <c r="J43" s="74"/>
      <c r="K43" s="81" t="s">
        <v>76</v>
      </c>
    </row>
    <row r="44" spans="1:11" ht="49.5" customHeight="1" x14ac:dyDescent="0.2">
      <c r="A44" s="75" t="s">
        <v>77</v>
      </c>
      <c r="B44" s="72" t="s">
        <v>78</v>
      </c>
      <c r="C44" s="47" t="s">
        <v>55</v>
      </c>
      <c r="D44" s="48" t="s">
        <v>25</v>
      </c>
      <c r="E44" s="47" t="s">
        <v>74</v>
      </c>
      <c r="F44" s="33">
        <v>5000</v>
      </c>
      <c r="G44" s="73">
        <v>82200</v>
      </c>
      <c r="H44" s="73">
        <v>82200</v>
      </c>
      <c r="I44" s="74" t="s">
        <v>75</v>
      </c>
      <c r="J44" s="74"/>
      <c r="K44" s="81" t="s">
        <v>79</v>
      </c>
    </row>
    <row r="45" spans="1:11" ht="67.5" customHeight="1" x14ac:dyDescent="0.2">
      <c r="A45" s="75" t="s">
        <v>80</v>
      </c>
      <c r="B45" s="72" t="s">
        <v>81</v>
      </c>
      <c r="C45" s="47" t="s">
        <v>55</v>
      </c>
      <c r="D45" s="48" t="s">
        <v>25</v>
      </c>
      <c r="E45" s="47" t="s">
        <v>82</v>
      </c>
      <c r="F45" s="73">
        <v>11100</v>
      </c>
      <c r="G45" s="73">
        <v>8538</v>
      </c>
      <c r="H45" s="73">
        <v>8538</v>
      </c>
      <c r="I45" s="73" t="s">
        <v>83</v>
      </c>
      <c r="J45" s="82">
        <v>472010</v>
      </c>
      <c r="K45" s="81" t="s">
        <v>84</v>
      </c>
    </row>
    <row r="46" spans="1:11" ht="107.25" customHeight="1" x14ac:dyDescent="0.2">
      <c r="A46" s="75" t="s">
        <v>85</v>
      </c>
      <c r="B46" s="76" t="s">
        <v>86</v>
      </c>
      <c r="C46" s="47" t="s">
        <v>55</v>
      </c>
      <c r="D46" s="48" t="s">
        <v>25</v>
      </c>
      <c r="E46" s="47" t="s">
        <v>82</v>
      </c>
      <c r="F46" s="50">
        <v>4800</v>
      </c>
      <c r="G46" s="50">
        <v>4629</v>
      </c>
      <c r="H46" s="50">
        <v>4629</v>
      </c>
      <c r="I46" s="50" t="s">
        <v>83</v>
      </c>
      <c r="J46" s="83">
        <v>472010</v>
      </c>
      <c r="K46" s="80" t="s">
        <v>87</v>
      </c>
    </row>
    <row r="47" spans="1:11" x14ac:dyDescent="0.2">
      <c r="A47" s="84"/>
      <c r="B47" s="24" t="s">
        <v>88</v>
      </c>
      <c r="C47" s="26"/>
      <c r="D47" s="26"/>
      <c r="E47" s="26"/>
      <c r="F47" s="26"/>
      <c r="G47" s="26"/>
      <c r="H47" s="26"/>
      <c r="I47" s="26"/>
      <c r="J47" s="26"/>
      <c r="K47" s="25"/>
    </row>
    <row r="48" spans="1:11" ht="21.75" customHeight="1" x14ac:dyDescent="0.2">
      <c r="A48" s="29"/>
      <c r="B48" s="85" t="s">
        <v>89</v>
      </c>
      <c r="C48" s="87"/>
      <c r="D48" s="87"/>
      <c r="E48" s="87"/>
      <c r="F48" s="87"/>
      <c r="G48" s="87"/>
      <c r="H48" s="87"/>
      <c r="I48" s="87"/>
      <c r="J48" s="87"/>
      <c r="K48" s="86"/>
    </row>
    <row r="49" spans="1:11" x14ac:dyDescent="0.2">
      <c r="A49" s="29"/>
      <c r="B49" s="24" t="s">
        <v>35</v>
      </c>
      <c r="C49" s="26"/>
      <c r="D49" s="26"/>
      <c r="E49" s="26"/>
      <c r="F49" s="26"/>
      <c r="G49" s="26"/>
      <c r="H49" s="26"/>
      <c r="I49" s="26"/>
      <c r="J49" s="26"/>
      <c r="K49" s="25"/>
    </row>
    <row r="50" spans="1:11" ht="70.5" customHeight="1" x14ac:dyDescent="0.2">
      <c r="A50" s="29">
        <v>1</v>
      </c>
      <c r="B50" s="35" t="s">
        <v>90</v>
      </c>
      <c r="C50" s="28" t="s">
        <v>22</v>
      </c>
      <c r="D50" s="32" t="s">
        <v>91</v>
      </c>
      <c r="E50" s="32" t="s">
        <v>24</v>
      </c>
      <c r="F50" s="88">
        <v>97.7</v>
      </c>
      <c r="G50" s="88">
        <v>97.7</v>
      </c>
      <c r="H50" s="88">
        <v>85.3</v>
      </c>
      <c r="I50" s="33" t="s">
        <v>25</v>
      </c>
      <c r="J50" s="33" t="s">
        <v>25</v>
      </c>
      <c r="K50" s="43" t="s">
        <v>92</v>
      </c>
    </row>
    <row r="51" spans="1:11" ht="30.75" customHeight="1" x14ac:dyDescent="0.2">
      <c r="A51" s="29">
        <v>2</v>
      </c>
      <c r="B51" s="35" t="s">
        <v>93</v>
      </c>
      <c r="C51" s="28" t="s">
        <v>22</v>
      </c>
      <c r="D51" s="32" t="s">
        <v>91</v>
      </c>
      <c r="E51" s="32" t="s">
        <v>24</v>
      </c>
      <c r="F51" s="33">
        <v>103</v>
      </c>
      <c r="G51" s="33">
        <v>103</v>
      </c>
      <c r="H51" s="33">
        <v>106.9</v>
      </c>
      <c r="I51" s="33" t="s">
        <v>25</v>
      </c>
      <c r="J51" s="33" t="s">
        <v>25</v>
      </c>
      <c r="K51" s="43" t="s">
        <v>94</v>
      </c>
    </row>
    <row r="52" spans="1:11" x14ac:dyDescent="0.2">
      <c r="A52" s="29"/>
      <c r="B52" s="24" t="s">
        <v>29</v>
      </c>
      <c r="C52" s="26"/>
      <c r="D52" s="26"/>
      <c r="E52" s="26"/>
      <c r="F52" s="26"/>
      <c r="G52" s="26"/>
      <c r="H52" s="26"/>
      <c r="I52" s="26"/>
      <c r="J52" s="26"/>
      <c r="K52" s="25"/>
    </row>
    <row r="53" spans="1:11" ht="77.25" customHeight="1" x14ac:dyDescent="0.2">
      <c r="A53" s="29">
        <v>1</v>
      </c>
      <c r="B53" s="72" t="s">
        <v>95</v>
      </c>
      <c r="C53" s="32" t="s">
        <v>25</v>
      </c>
      <c r="D53" s="32" t="s">
        <v>25</v>
      </c>
      <c r="E53" s="32" t="s">
        <v>24</v>
      </c>
      <c r="F53" s="40" t="s">
        <v>31</v>
      </c>
      <c r="G53" s="42"/>
      <c r="H53" s="42"/>
      <c r="I53" s="42"/>
      <c r="J53" s="41"/>
      <c r="K53" s="72" t="s">
        <v>96</v>
      </c>
    </row>
    <row r="54" spans="1:11" ht="42.75" customHeight="1" x14ac:dyDescent="0.2">
      <c r="A54" s="29">
        <v>2</v>
      </c>
      <c r="B54" s="72" t="s">
        <v>97</v>
      </c>
      <c r="C54" s="33" t="s">
        <v>25</v>
      </c>
      <c r="D54" s="33" t="s">
        <v>25</v>
      </c>
      <c r="E54" s="32" t="s">
        <v>24</v>
      </c>
      <c r="F54" s="40" t="s">
        <v>31</v>
      </c>
      <c r="G54" s="42"/>
      <c r="H54" s="42"/>
      <c r="I54" s="42"/>
      <c r="J54" s="41"/>
      <c r="K54" s="72" t="s">
        <v>98</v>
      </c>
    </row>
    <row r="55" spans="1:11" ht="83.25" customHeight="1" x14ac:dyDescent="0.2">
      <c r="A55" s="29">
        <v>3</v>
      </c>
      <c r="B55" s="72" t="s">
        <v>99</v>
      </c>
      <c r="C55" s="33" t="s">
        <v>25</v>
      </c>
      <c r="D55" s="33" t="s">
        <v>25</v>
      </c>
      <c r="E55" s="32" t="s">
        <v>24</v>
      </c>
      <c r="F55" s="40" t="s">
        <v>31</v>
      </c>
      <c r="G55" s="42"/>
      <c r="H55" s="42"/>
      <c r="I55" s="42"/>
      <c r="J55" s="41"/>
      <c r="K55" s="43" t="s">
        <v>100</v>
      </c>
    </row>
    <row r="56" spans="1:11" ht="69" customHeight="1" x14ac:dyDescent="0.2">
      <c r="A56" s="29">
        <v>4</v>
      </c>
      <c r="B56" s="76" t="s">
        <v>101</v>
      </c>
      <c r="C56" s="48" t="s">
        <v>25</v>
      </c>
      <c r="D56" s="48" t="s">
        <v>25</v>
      </c>
      <c r="E56" s="47" t="s">
        <v>24</v>
      </c>
      <c r="F56" s="38" t="s">
        <v>31</v>
      </c>
      <c r="G56" s="39"/>
      <c r="H56" s="39"/>
      <c r="I56" s="39"/>
      <c r="J56" s="90"/>
      <c r="K56" s="49" t="s">
        <v>102</v>
      </c>
    </row>
    <row r="57" spans="1:11" ht="41.25" customHeight="1" x14ac:dyDescent="0.2">
      <c r="A57" s="91">
        <v>5</v>
      </c>
      <c r="B57" s="76" t="s">
        <v>103</v>
      </c>
      <c r="C57" s="48" t="s">
        <v>25</v>
      </c>
      <c r="D57" s="48" t="s">
        <v>25</v>
      </c>
      <c r="E57" s="47" t="s">
        <v>24</v>
      </c>
      <c r="F57" s="38" t="s">
        <v>31</v>
      </c>
      <c r="G57" s="39"/>
      <c r="H57" s="39"/>
      <c r="I57" s="39"/>
      <c r="J57" s="90"/>
      <c r="K57" s="49" t="s">
        <v>104</v>
      </c>
    </row>
    <row r="58" spans="1:11" x14ac:dyDescent="0.2">
      <c r="A58" s="91"/>
      <c r="B58" s="24" t="s">
        <v>105</v>
      </c>
      <c r="C58" s="26"/>
      <c r="D58" s="26"/>
      <c r="E58" s="26"/>
      <c r="F58" s="26"/>
      <c r="G58" s="26"/>
      <c r="H58" s="26"/>
      <c r="I58" s="26"/>
      <c r="J58" s="26"/>
      <c r="K58" s="25"/>
    </row>
    <row r="59" spans="1:11" x14ac:dyDescent="0.2">
      <c r="A59" s="29"/>
      <c r="B59" s="85" t="s">
        <v>106</v>
      </c>
      <c r="C59" s="87"/>
      <c r="D59" s="87"/>
      <c r="E59" s="87"/>
      <c r="F59" s="87"/>
      <c r="G59" s="87"/>
      <c r="H59" s="87"/>
      <c r="I59" s="87"/>
      <c r="J59" s="87"/>
      <c r="K59" s="86"/>
    </row>
    <row r="60" spans="1:11" x14ac:dyDescent="0.2">
      <c r="A60" s="29"/>
      <c r="B60" s="24" t="s">
        <v>20</v>
      </c>
      <c r="C60" s="26"/>
      <c r="D60" s="26"/>
      <c r="E60" s="26"/>
      <c r="F60" s="26"/>
      <c r="G60" s="26"/>
      <c r="H60" s="26"/>
      <c r="I60" s="26"/>
      <c r="J60" s="26"/>
      <c r="K60" s="25"/>
    </row>
    <row r="61" spans="1:11" ht="30.75" customHeight="1" x14ac:dyDescent="0.2">
      <c r="A61" s="29">
        <v>1</v>
      </c>
      <c r="B61" s="35" t="s">
        <v>107</v>
      </c>
      <c r="C61" s="92" t="s">
        <v>108</v>
      </c>
      <c r="D61" s="32" t="s">
        <v>91</v>
      </c>
      <c r="E61" s="32" t="s">
        <v>24</v>
      </c>
      <c r="F61" s="33">
        <v>3200</v>
      </c>
      <c r="G61" s="73">
        <v>3200</v>
      </c>
      <c r="H61" s="33">
        <v>5175.8999999999996</v>
      </c>
      <c r="I61" s="33" t="s">
        <v>25</v>
      </c>
      <c r="J61" s="33" t="s">
        <v>25</v>
      </c>
      <c r="K61" s="81" t="s">
        <v>109</v>
      </c>
    </row>
    <row r="62" spans="1:11" ht="36.75" customHeight="1" x14ac:dyDescent="0.2">
      <c r="A62" s="29">
        <v>2</v>
      </c>
      <c r="B62" s="35" t="s">
        <v>110</v>
      </c>
      <c r="C62" s="92" t="s">
        <v>108</v>
      </c>
      <c r="D62" s="32" t="s">
        <v>91</v>
      </c>
      <c r="E62" s="32" t="s">
        <v>24</v>
      </c>
      <c r="F62" s="33"/>
      <c r="G62" s="33">
        <v>2064.6</v>
      </c>
      <c r="H62" s="73">
        <v>2860.2</v>
      </c>
      <c r="I62" s="33" t="s">
        <v>25</v>
      </c>
      <c r="J62" s="33" t="s">
        <v>25</v>
      </c>
      <c r="K62" s="81" t="s">
        <v>111</v>
      </c>
    </row>
    <row r="63" spans="1:11" ht="48" customHeight="1" x14ac:dyDescent="0.2">
      <c r="A63" s="29">
        <v>3</v>
      </c>
      <c r="B63" s="35" t="s">
        <v>112</v>
      </c>
      <c r="C63" s="92" t="s">
        <v>22</v>
      </c>
      <c r="D63" s="32" t="s">
        <v>91</v>
      </c>
      <c r="E63" s="32" t="s">
        <v>24</v>
      </c>
      <c r="F63" s="33">
        <v>3.4</v>
      </c>
      <c r="G63" s="33">
        <v>3.4</v>
      </c>
      <c r="H63" s="73"/>
      <c r="I63" s="33" t="s">
        <v>25</v>
      </c>
      <c r="J63" s="33" t="s">
        <v>25</v>
      </c>
      <c r="K63" s="81" t="s">
        <v>113</v>
      </c>
    </row>
    <row r="64" spans="1:11" ht="45" customHeight="1" x14ac:dyDescent="0.2">
      <c r="A64" s="29">
        <v>4</v>
      </c>
      <c r="B64" s="35" t="s">
        <v>114</v>
      </c>
      <c r="C64" s="92" t="s">
        <v>108</v>
      </c>
      <c r="D64" s="32" t="s">
        <v>91</v>
      </c>
      <c r="E64" s="32" t="s">
        <v>24</v>
      </c>
      <c r="F64" s="33">
        <v>1</v>
      </c>
      <c r="G64" s="33">
        <v>1</v>
      </c>
      <c r="H64" s="73"/>
      <c r="I64" s="33" t="s">
        <v>25</v>
      </c>
      <c r="J64" s="33" t="s">
        <v>25</v>
      </c>
      <c r="K64" s="81" t="s">
        <v>113</v>
      </c>
    </row>
    <row r="65" spans="1:11" x14ac:dyDescent="0.2">
      <c r="A65" s="29"/>
      <c r="B65" s="24" t="s">
        <v>29</v>
      </c>
      <c r="C65" s="26"/>
      <c r="D65" s="26"/>
      <c r="E65" s="26"/>
      <c r="F65" s="26"/>
      <c r="G65" s="26"/>
      <c r="H65" s="26"/>
      <c r="I65" s="26"/>
      <c r="J65" s="26"/>
      <c r="K65" s="25"/>
    </row>
    <row r="66" spans="1:11" ht="39" customHeight="1" x14ac:dyDescent="0.2">
      <c r="A66" s="29">
        <v>1</v>
      </c>
      <c r="B66" s="30" t="s">
        <v>115</v>
      </c>
      <c r="C66" s="33" t="s">
        <v>25</v>
      </c>
      <c r="D66" s="33" t="s">
        <v>25</v>
      </c>
      <c r="E66" s="32" t="s">
        <v>116</v>
      </c>
      <c r="F66" s="40" t="s">
        <v>31</v>
      </c>
      <c r="G66" s="42"/>
      <c r="H66" s="42"/>
      <c r="I66" s="42"/>
      <c r="J66" s="41"/>
      <c r="K66" s="93" t="s">
        <v>117</v>
      </c>
    </row>
    <row r="67" spans="1:11" x14ac:dyDescent="0.2">
      <c r="A67" s="29"/>
      <c r="B67" s="24" t="s">
        <v>118</v>
      </c>
      <c r="C67" s="26"/>
      <c r="D67" s="26"/>
      <c r="E67" s="26"/>
      <c r="F67" s="26"/>
      <c r="G67" s="26"/>
      <c r="H67" s="26"/>
      <c r="I67" s="26"/>
      <c r="J67" s="26"/>
      <c r="K67" s="25"/>
    </row>
    <row r="68" spans="1:11" x14ac:dyDescent="0.2">
      <c r="A68" s="29"/>
      <c r="B68" s="24" t="s">
        <v>119</v>
      </c>
      <c r="C68" s="26"/>
      <c r="D68" s="26"/>
      <c r="E68" s="26"/>
      <c r="F68" s="26"/>
      <c r="G68" s="26"/>
      <c r="H68" s="26"/>
      <c r="I68" s="26"/>
      <c r="J68" s="26"/>
      <c r="K68" s="25"/>
    </row>
    <row r="69" spans="1:11" x14ac:dyDescent="0.2">
      <c r="A69" s="29"/>
      <c r="B69" s="22" t="s">
        <v>20</v>
      </c>
      <c r="C69" s="23"/>
      <c r="D69" s="23"/>
      <c r="E69" s="23"/>
      <c r="F69" s="23"/>
      <c r="G69" s="23"/>
      <c r="H69" s="23"/>
      <c r="I69" s="23"/>
      <c r="J69" s="23"/>
      <c r="K69" s="94"/>
    </row>
    <row r="70" spans="1:11" ht="90.75" customHeight="1" x14ac:dyDescent="0.2">
      <c r="A70" s="91">
        <v>1</v>
      </c>
      <c r="B70" s="95" t="s">
        <v>120</v>
      </c>
      <c r="C70" s="96" t="s">
        <v>121</v>
      </c>
      <c r="D70" s="96" t="s">
        <v>122</v>
      </c>
      <c r="E70" s="96" t="s">
        <v>123</v>
      </c>
      <c r="F70" s="97">
        <v>1923</v>
      </c>
      <c r="G70" s="97">
        <v>2044</v>
      </c>
      <c r="H70" s="97">
        <v>1823</v>
      </c>
      <c r="I70" s="33" t="s">
        <v>25</v>
      </c>
      <c r="J70" s="33" t="s">
        <v>25</v>
      </c>
      <c r="K70" s="43" t="s">
        <v>124</v>
      </c>
    </row>
    <row r="71" spans="1:11" ht="15.75" customHeight="1" x14ac:dyDescent="0.2">
      <c r="A71" s="91"/>
      <c r="B71" s="24" t="s">
        <v>29</v>
      </c>
      <c r="C71" s="26"/>
      <c r="D71" s="26"/>
      <c r="E71" s="26"/>
      <c r="F71" s="26"/>
      <c r="G71" s="26"/>
      <c r="H71" s="26"/>
      <c r="I71" s="26"/>
      <c r="J71" s="26"/>
      <c r="K71" s="25"/>
    </row>
    <row r="72" spans="1:11" ht="88.5" customHeight="1" x14ac:dyDescent="0.2">
      <c r="A72" s="91">
        <v>1</v>
      </c>
      <c r="B72" s="95" t="s">
        <v>125</v>
      </c>
      <c r="C72" s="33" t="s">
        <v>25</v>
      </c>
      <c r="D72" s="33" t="s">
        <v>25</v>
      </c>
      <c r="E72" s="98" t="s">
        <v>126</v>
      </c>
      <c r="F72" s="40" t="s">
        <v>31</v>
      </c>
      <c r="G72" s="42"/>
      <c r="H72" s="42"/>
      <c r="I72" s="42"/>
      <c r="J72" s="41"/>
      <c r="K72" s="99" t="s">
        <v>127</v>
      </c>
    </row>
    <row r="73" spans="1:11" ht="126" customHeight="1" x14ac:dyDescent="0.2">
      <c r="A73" s="91">
        <v>2</v>
      </c>
      <c r="B73" s="95" t="s">
        <v>128</v>
      </c>
      <c r="C73" s="33" t="s">
        <v>25</v>
      </c>
      <c r="D73" s="33" t="s">
        <v>25</v>
      </c>
      <c r="E73" s="98" t="s">
        <v>129</v>
      </c>
      <c r="F73" s="40" t="s">
        <v>31</v>
      </c>
      <c r="G73" s="42"/>
      <c r="H73" s="42"/>
      <c r="I73" s="42"/>
      <c r="J73" s="41"/>
      <c r="K73" s="99" t="s">
        <v>130</v>
      </c>
    </row>
    <row r="74" spans="1:11" ht="80.25" customHeight="1" x14ac:dyDescent="0.2">
      <c r="A74" s="91">
        <v>3</v>
      </c>
      <c r="B74" s="95" t="s">
        <v>95</v>
      </c>
      <c r="C74" s="33" t="s">
        <v>25</v>
      </c>
      <c r="D74" s="33" t="s">
        <v>25</v>
      </c>
      <c r="E74" s="98" t="s">
        <v>131</v>
      </c>
      <c r="F74" s="40" t="s">
        <v>31</v>
      </c>
      <c r="G74" s="42"/>
      <c r="H74" s="42"/>
      <c r="I74" s="42"/>
      <c r="J74" s="41"/>
      <c r="K74" s="99" t="s">
        <v>96</v>
      </c>
    </row>
    <row r="75" spans="1:11" ht="66" customHeight="1" x14ac:dyDescent="0.2">
      <c r="A75" s="91">
        <v>4</v>
      </c>
      <c r="B75" s="95" t="s">
        <v>132</v>
      </c>
      <c r="C75" s="33" t="s">
        <v>25</v>
      </c>
      <c r="D75" s="33" t="s">
        <v>25</v>
      </c>
      <c r="E75" s="98" t="s">
        <v>133</v>
      </c>
      <c r="F75" s="40" t="s">
        <v>31</v>
      </c>
      <c r="G75" s="42"/>
      <c r="H75" s="42"/>
      <c r="I75" s="42"/>
      <c r="J75" s="41"/>
      <c r="K75" s="99" t="s">
        <v>134</v>
      </c>
    </row>
    <row r="76" spans="1:11" ht="77.25" customHeight="1" x14ac:dyDescent="0.2">
      <c r="A76" s="91">
        <v>5</v>
      </c>
      <c r="B76" s="95" t="s">
        <v>135</v>
      </c>
      <c r="C76" s="33" t="s">
        <v>25</v>
      </c>
      <c r="D76" s="33" t="s">
        <v>25</v>
      </c>
      <c r="E76" s="98" t="s">
        <v>129</v>
      </c>
      <c r="F76" s="40" t="s">
        <v>31</v>
      </c>
      <c r="G76" s="42"/>
      <c r="H76" s="42"/>
      <c r="I76" s="42"/>
      <c r="J76" s="41"/>
      <c r="K76" s="99" t="s">
        <v>136</v>
      </c>
    </row>
    <row r="77" spans="1:11" ht="103.5" customHeight="1" x14ac:dyDescent="0.2">
      <c r="A77" s="91">
        <v>6</v>
      </c>
      <c r="B77" s="95" t="s">
        <v>137</v>
      </c>
      <c r="C77" s="33" t="s">
        <v>25</v>
      </c>
      <c r="D77" s="33" t="s">
        <v>25</v>
      </c>
      <c r="E77" s="98" t="s">
        <v>138</v>
      </c>
      <c r="F77" s="40" t="s">
        <v>31</v>
      </c>
      <c r="G77" s="42"/>
      <c r="H77" s="42"/>
      <c r="I77" s="42"/>
      <c r="J77" s="41"/>
      <c r="K77" s="99" t="s">
        <v>139</v>
      </c>
    </row>
    <row r="78" spans="1:11" ht="56.25" customHeight="1" x14ac:dyDescent="0.2">
      <c r="A78" s="91">
        <v>7</v>
      </c>
      <c r="B78" s="95" t="s">
        <v>140</v>
      </c>
      <c r="C78" s="33" t="s">
        <v>25</v>
      </c>
      <c r="D78" s="33" t="s">
        <v>25</v>
      </c>
      <c r="E78" s="98" t="s">
        <v>141</v>
      </c>
      <c r="F78" s="40" t="s">
        <v>31</v>
      </c>
      <c r="G78" s="42"/>
      <c r="H78" s="42"/>
      <c r="I78" s="42"/>
      <c r="J78" s="41"/>
      <c r="K78" s="99" t="s">
        <v>142</v>
      </c>
    </row>
    <row r="79" spans="1:11" ht="60.75" customHeight="1" x14ac:dyDescent="0.2">
      <c r="A79" s="91">
        <v>8</v>
      </c>
      <c r="B79" s="95" t="s">
        <v>143</v>
      </c>
      <c r="C79" s="33" t="s">
        <v>25</v>
      </c>
      <c r="D79" s="33" t="s">
        <v>25</v>
      </c>
      <c r="E79" s="98" t="s">
        <v>144</v>
      </c>
      <c r="F79" s="40" t="s">
        <v>31</v>
      </c>
      <c r="G79" s="42"/>
      <c r="H79" s="42"/>
      <c r="I79" s="42"/>
      <c r="J79" s="41"/>
      <c r="K79" s="99" t="s">
        <v>145</v>
      </c>
    </row>
    <row r="80" spans="1:11" ht="33" customHeight="1" x14ac:dyDescent="0.2">
      <c r="A80" s="91">
        <v>9</v>
      </c>
      <c r="B80" s="95" t="s">
        <v>146</v>
      </c>
      <c r="C80" s="33" t="s">
        <v>25</v>
      </c>
      <c r="D80" s="33" t="s">
        <v>25</v>
      </c>
      <c r="E80" s="100" t="s">
        <v>147</v>
      </c>
      <c r="F80" s="40" t="s">
        <v>31</v>
      </c>
      <c r="G80" s="42"/>
      <c r="H80" s="42"/>
      <c r="I80" s="42"/>
      <c r="J80" s="41"/>
      <c r="K80" s="99"/>
    </row>
    <row r="81" spans="1:11" ht="22.5" customHeight="1" x14ac:dyDescent="0.2">
      <c r="A81" s="103" t="s">
        <v>148</v>
      </c>
      <c r="B81" s="104" t="s">
        <v>149</v>
      </c>
      <c r="C81" s="33"/>
      <c r="D81" s="33"/>
      <c r="E81" s="102"/>
      <c r="F81" s="105"/>
      <c r="G81" s="106"/>
      <c r="H81" s="106"/>
      <c r="I81" s="106"/>
      <c r="J81" s="65"/>
      <c r="K81" s="99" t="s">
        <v>150</v>
      </c>
    </row>
    <row r="82" spans="1:11" ht="29.25" customHeight="1" x14ac:dyDescent="0.2">
      <c r="A82" s="103" t="s">
        <v>151</v>
      </c>
      <c r="B82" s="104" t="s">
        <v>152</v>
      </c>
      <c r="C82" s="33"/>
      <c r="D82" s="33"/>
      <c r="E82" s="102"/>
      <c r="F82" s="105"/>
      <c r="G82" s="106"/>
      <c r="H82" s="106"/>
      <c r="I82" s="106"/>
      <c r="J82" s="65"/>
      <c r="K82" s="99" t="s">
        <v>153</v>
      </c>
    </row>
    <row r="83" spans="1:11" ht="43.5" customHeight="1" x14ac:dyDescent="0.2">
      <c r="A83" s="103" t="s">
        <v>154</v>
      </c>
      <c r="B83" s="104" t="s">
        <v>155</v>
      </c>
      <c r="C83" s="33"/>
      <c r="D83" s="33"/>
      <c r="E83" s="101"/>
      <c r="F83" s="40"/>
      <c r="G83" s="42"/>
      <c r="H83" s="42"/>
      <c r="I83" s="42"/>
      <c r="J83" s="41"/>
      <c r="K83" s="99" t="s">
        <v>156</v>
      </c>
    </row>
    <row r="84" spans="1:11" ht="66.75" customHeight="1" x14ac:dyDescent="0.2">
      <c r="A84" s="91">
        <v>10</v>
      </c>
      <c r="B84" s="95" t="s">
        <v>157</v>
      </c>
      <c r="C84" s="96" t="s">
        <v>55</v>
      </c>
      <c r="D84" s="33" t="s">
        <v>25</v>
      </c>
      <c r="E84" s="98" t="s">
        <v>158</v>
      </c>
      <c r="F84" s="73">
        <v>10000</v>
      </c>
      <c r="G84" s="73">
        <v>23448</v>
      </c>
      <c r="H84" s="73">
        <v>23448</v>
      </c>
      <c r="I84" s="82" t="s">
        <v>159</v>
      </c>
      <c r="J84" s="82"/>
      <c r="K84" s="99" t="s">
        <v>160</v>
      </c>
    </row>
    <row r="85" spans="1:11" ht="63.75" customHeight="1" x14ac:dyDescent="0.2">
      <c r="A85" s="51">
        <v>11</v>
      </c>
      <c r="B85" s="107" t="s">
        <v>161</v>
      </c>
      <c r="C85" s="100" t="s">
        <v>55</v>
      </c>
      <c r="D85" s="89" t="s">
        <v>25</v>
      </c>
      <c r="E85" s="100" t="s">
        <v>158</v>
      </c>
      <c r="F85" s="110">
        <v>34000</v>
      </c>
      <c r="G85" s="73">
        <v>2900</v>
      </c>
      <c r="H85" s="73">
        <v>2900</v>
      </c>
      <c r="I85" s="82" t="s">
        <v>162</v>
      </c>
      <c r="J85" s="74"/>
      <c r="K85" s="112" t="s">
        <v>163</v>
      </c>
    </row>
    <row r="86" spans="1:11" ht="62.25" customHeight="1" x14ac:dyDescent="0.2">
      <c r="A86" s="52"/>
      <c r="B86" s="108"/>
      <c r="C86" s="101"/>
      <c r="D86" s="109"/>
      <c r="E86" s="101"/>
      <c r="F86" s="111"/>
      <c r="G86" s="73">
        <v>21300</v>
      </c>
      <c r="H86" s="73">
        <v>21300</v>
      </c>
      <c r="I86" s="82" t="s">
        <v>164</v>
      </c>
      <c r="J86" s="74"/>
      <c r="K86" s="113"/>
    </row>
    <row r="87" spans="1:11" ht="81" customHeight="1" x14ac:dyDescent="0.2">
      <c r="A87" s="91">
        <v>12</v>
      </c>
      <c r="B87" s="95" t="s">
        <v>165</v>
      </c>
      <c r="C87" s="96" t="s">
        <v>55</v>
      </c>
      <c r="D87" s="33" t="s">
        <v>25</v>
      </c>
      <c r="E87" s="98" t="s">
        <v>158</v>
      </c>
      <c r="F87" s="73">
        <v>1500</v>
      </c>
      <c r="G87" s="73">
        <v>7514</v>
      </c>
      <c r="H87" s="73">
        <v>7514</v>
      </c>
      <c r="I87" s="82" t="s">
        <v>159</v>
      </c>
      <c r="J87" s="82"/>
      <c r="K87" s="99" t="s">
        <v>166</v>
      </c>
    </row>
    <row r="88" spans="1:11" ht="90.75" customHeight="1" x14ac:dyDescent="0.2">
      <c r="A88" s="91">
        <v>13</v>
      </c>
      <c r="B88" s="95" t="s">
        <v>167</v>
      </c>
      <c r="C88" s="96" t="s">
        <v>55</v>
      </c>
      <c r="D88" s="33" t="s">
        <v>25</v>
      </c>
      <c r="E88" s="114" t="s">
        <v>168</v>
      </c>
      <c r="F88" s="73">
        <v>1989</v>
      </c>
      <c r="G88" s="73">
        <v>1099</v>
      </c>
      <c r="H88" s="73">
        <v>1098</v>
      </c>
      <c r="I88" s="82" t="s">
        <v>169</v>
      </c>
      <c r="J88" s="82">
        <v>123040</v>
      </c>
      <c r="K88" s="99" t="s">
        <v>170</v>
      </c>
    </row>
    <row r="89" spans="1:11" ht="51.75" customHeight="1" x14ac:dyDescent="0.2">
      <c r="A89" s="91">
        <v>14</v>
      </c>
      <c r="B89" s="95" t="s">
        <v>171</v>
      </c>
      <c r="C89" s="96" t="s">
        <v>55</v>
      </c>
      <c r="D89" s="33" t="s">
        <v>25</v>
      </c>
      <c r="E89" s="98" t="s">
        <v>172</v>
      </c>
      <c r="F89" s="73">
        <v>6562.6</v>
      </c>
      <c r="G89" s="73">
        <v>8362</v>
      </c>
      <c r="H89" s="73">
        <v>8362</v>
      </c>
      <c r="I89" s="82" t="s">
        <v>56</v>
      </c>
      <c r="J89" s="74">
        <v>464067</v>
      </c>
      <c r="K89" s="99" t="s">
        <v>173</v>
      </c>
    </row>
    <row r="90" spans="1:11" ht="65.25" customHeight="1" x14ac:dyDescent="0.2">
      <c r="A90" s="115">
        <v>15</v>
      </c>
      <c r="B90" s="116" t="s">
        <v>174</v>
      </c>
      <c r="C90" s="96" t="s">
        <v>55</v>
      </c>
      <c r="D90" s="33" t="s">
        <v>25</v>
      </c>
      <c r="E90" s="98" t="s">
        <v>172</v>
      </c>
      <c r="F90" s="73">
        <v>60873</v>
      </c>
      <c r="G90" s="73">
        <v>54923</v>
      </c>
      <c r="H90" s="73">
        <v>54922.6</v>
      </c>
      <c r="I90" s="82" t="s">
        <v>56</v>
      </c>
      <c r="J90" s="74">
        <v>464067</v>
      </c>
      <c r="K90" s="117" t="s">
        <v>175</v>
      </c>
    </row>
    <row r="91" spans="1:11" ht="51.75" customHeight="1" x14ac:dyDescent="0.2">
      <c r="A91" s="115">
        <v>16</v>
      </c>
      <c r="B91" s="116" t="s">
        <v>176</v>
      </c>
      <c r="C91" s="96" t="s">
        <v>55</v>
      </c>
      <c r="D91" s="33" t="s">
        <v>25</v>
      </c>
      <c r="E91" s="98" t="s">
        <v>172</v>
      </c>
      <c r="F91" s="73"/>
      <c r="G91" s="73">
        <v>210</v>
      </c>
      <c r="H91" s="73">
        <v>210</v>
      </c>
      <c r="I91" s="82" t="s">
        <v>83</v>
      </c>
      <c r="J91" s="74">
        <v>464067</v>
      </c>
      <c r="K91" s="117" t="s">
        <v>177</v>
      </c>
    </row>
    <row r="92" spans="1:11" ht="51.75" customHeight="1" x14ac:dyDescent="0.2">
      <c r="A92" s="115">
        <v>17</v>
      </c>
      <c r="B92" s="116" t="s">
        <v>178</v>
      </c>
      <c r="C92" s="96" t="s">
        <v>55</v>
      </c>
      <c r="D92" s="33" t="s">
        <v>25</v>
      </c>
      <c r="E92" s="98" t="s">
        <v>172</v>
      </c>
      <c r="F92" s="73"/>
      <c r="G92" s="73">
        <v>220</v>
      </c>
      <c r="H92" s="73">
        <v>220</v>
      </c>
      <c r="I92" s="82" t="s">
        <v>83</v>
      </c>
      <c r="J92" s="74">
        <v>464067</v>
      </c>
      <c r="K92" s="117" t="s">
        <v>179</v>
      </c>
    </row>
    <row r="93" spans="1:11" ht="89.25" customHeight="1" x14ac:dyDescent="0.2">
      <c r="A93" s="115">
        <v>18</v>
      </c>
      <c r="B93" s="116" t="s">
        <v>180</v>
      </c>
      <c r="C93" s="96" t="s">
        <v>55</v>
      </c>
      <c r="D93" s="33" t="s">
        <v>25</v>
      </c>
      <c r="E93" s="118" t="s">
        <v>181</v>
      </c>
      <c r="F93" s="73">
        <v>19514</v>
      </c>
      <c r="G93" s="73">
        <v>19514</v>
      </c>
      <c r="H93" s="73">
        <v>19514</v>
      </c>
      <c r="I93" s="82" t="s">
        <v>182</v>
      </c>
      <c r="J93" s="78"/>
      <c r="K93" s="117" t="s">
        <v>183</v>
      </c>
    </row>
    <row r="94" spans="1:11" ht="62.25" customHeight="1" x14ac:dyDescent="0.2">
      <c r="A94" s="115">
        <v>19</v>
      </c>
      <c r="B94" s="116" t="s">
        <v>184</v>
      </c>
      <c r="C94" s="96" t="s">
        <v>55</v>
      </c>
      <c r="D94" s="33" t="s">
        <v>25</v>
      </c>
      <c r="E94" s="118" t="s">
        <v>185</v>
      </c>
      <c r="F94" s="73">
        <v>7845.6</v>
      </c>
      <c r="G94" s="73">
        <v>13382</v>
      </c>
      <c r="H94" s="73">
        <v>13381.1</v>
      </c>
      <c r="I94" s="82" t="s">
        <v>56</v>
      </c>
      <c r="J94" s="78">
        <v>123032</v>
      </c>
      <c r="K94" s="117" t="s">
        <v>186</v>
      </c>
    </row>
    <row r="95" spans="1:11" ht="53.25" customHeight="1" x14ac:dyDescent="0.2">
      <c r="A95" s="115">
        <v>20</v>
      </c>
      <c r="B95" s="116" t="s">
        <v>187</v>
      </c>
      <c r="C95" s="96" t="s">
        <v>55</v>
      </c>
      <c r="D95" s="33" t="s">
        <v>25</v>
      </c>
      <c r="E95" s="118" t="s">
        <v>188</v>
      </c>
      <c r="F95" s="73"/>
      <c r="G95" s="73">
        <v>3836</v>
      </c>
      <c r="H95" s="73">
        <v>3836</v>
      </c>
      <c r="I95" s="82" t="s">
        <v>83</v>
      </c>
      <c r="J95" s="78">
        <v>472008</v>
      </c>
      <c r="K95" s="117" t="s">
        <v>189</v>
      </c>
    </row>
    <row r="96" spans="1:11" ht="51" customHeight="1" x14ac:dyDescent="0.2">
      <c r="A96" s="44">
        <v>21</v>
      </c>
      <c r="B96" s="116" t="s">
        <v>190</v>
      </c>
      <c r="C96" s="119" t="s">
        <v>55</v>
      </c>
      <c r="D96" s="48" t="s">
        <v>25</v>
      </c>
      <c r="E96" s="119" t="s">
        <v>191</v>
      </c>
      <c r="F96" s="73">
        <v>6213</v>
      </c>
      <c r="G96" s="73">
        <v>6213</v>
      </c>
      <c r="H96" s="73">
        <v>4970.6000000000004</v>
      </c>
      <c r="I96" s="73" t="s">
        <v>56</v>
      </c>
      <c r="J96" s="78">
        <v>123008</v>
      </c>
      <c r="K96" s="49" t="s">
        <v>192</v>
      </c>
    </row>
    <row r="97" spans="1:11" ht="50.25" customHeight="1" x14ac:dyDescent="0.2">
      <c r="A97" s="44">
        <v>22</v>
      </c>
      <c r="B97" s="116" t="s">
        <v>193</v>
      </c>
      <c r="C97" s="119" t="s">
        <v>55</v>
      </c>
      <c r="D97" s="48" t="s">
        <v>25</v>
      </c>
      <c r="E97" s="119" t="s">
        <v>194</v>
      </c>
      <c r="F97" s="73">
        <v>10219</v>
      </c>
      <c r="G97" s="73">
        <v>10219</v>
      </c>
      <c r="H97" s="73">
        <v>8071.9</v>
      </c>
      <c r="I97" s="82" t="s">
        <v>56</v>
      </c>
      <c r="J97" s="78">
        <v>123008</v>
      </c>
      <c r="K97" s="99" t="s">
        <v>195</v>
      </c>
    </row>
    <row r="98" spans="1:11" ht="92.25" customHeight="1" x14ac:dyDescent="0.2">
      <c r="A98" s="91">
        <v>23</v>
      </c>
      <c r="B98" s="95" t="s">
        <v>196</v>
      </c>
      <c r="C98" s="96" t="s">
        <v>55</v>
      </c>
      <c r="D98" s="33" t="s">
        <v>25</v>
      </c>
      <c r="E98" s="98" t="s">
        <v>197</v>
      </c>
      <c r="F98" s="73">
        <v>1500</v>
      </c>
      <c r="G98" s="73">
        <v>3956</v>
      </c>
      <c r="H98" s="73">
        <v>3955.1</v>
      </c>
      <c r="I98" s="73" t="s">
        <v>83</v>
      </c>
      <c r="J98" s="74">
        <v>472005</v>
      </c>
      <c r="K98" s="99" t="s">
        <v>198</v>
      </c>
    </row>
    <row r="99" spans="1:11" ht="39" customHeight="1" x14ac:dyDescent="0.2">
      <c r="A99" s="115">
        <v>24</v>
      </c>
      <c r="B99" s="95" t="s">
        <v>199</v>
      </c>
      <c r="C99" s="96" t="s">
        <v>55</v>
      </c>
      <c r="D99" s="33" t="s">
        <v>25</v>
      </c>
      <c r="E99" s="96" t="s">
        <v>200</v>
      </c>
      <c r="F99" s="67">
        <v>15072</v>
      </c>
      <c r="G99" s="73">
        <v>15072</v>
      </c>
      <c r="H99" s="73">
        <v>15071.4</v>
      </c>
      <c r="I99" s="82" t="s">
        <v>56</v>
      </c>
      <c r="J99" s="78">
        <v>123013</v>
      </c>
      <c r="K99" s="49" t="s">
        <v>201</v>
      </c>
    </row>
    <row r="100" spans="1:11" ht="66" customHeight="1" x14ac:dyDescent="0.2">
      <c r="A100" s="91">
        <v>25</v>
      </c>
      <c r="B100" s="95" t="s">
        <v>202</v>
      </c>
      <c r="C100" s="33" t="s">
        <v>25</v>
      </c>
      <c r="D100" s="33" t="s">
        <v>25</v>
      </c>
      <c r="E100" s="98" t="s">
        <v>203</v>
      </c>
      <c r="F100" s="40" t="s">
        <v>31</v>
      </c>
      <c r="G100" s="42"/>
      <c r="H100" s="42"/>
      <c r="I100" s="42"/>
      <c r="J100" s="41"/>
      <c r="K100" s="99" t="s">
        <v>204</v>
      </c>
    </row>
    <row r="101" spans="1:11" ht="66.75" customHeight="1" x14ac:dyDescent="0.2">
      <c r="A101" s="91">
        <v>26</v>
      </c>
      <c r="B101" s="95" t="s">
        <v>205</v>
      </c>
      <c r="C101" s="96" t="s">
        <v>55</v>
      </c>
      <c r="D101" s="33" t="s">
        <v>25</v>
      </c>
      <c r="E101" s="98" t="s">
        <v>206</v>
      </c>
      <c r="F101" s="73">
        <v>1270</v>
      </c>
      <c r="G101" s="73">
        <v>904</v>
      </c>
      <c r="H101" s="73">
        <v>904</v>
      </c>
      <c r="I101" s="73" t="s">
        <v>83</v>
      </c>
      <c r="J101" s="82">
        <v>472010</v>
      </c>
      <c r="K101" s="99" t="s">
        <v>207</v>
      </c>
    </row>
    <row r="102" spans="1:11" ht="75.75" customHeight="1" x14ac:dyDescent="0.2">
      <c r="A102" s="115">
        <v>27</v>
      </c>
      <c r="B102" s="95" t="s">
        <v>208</v>
      </c>
      <c r="C102" s="96" t="s">
        <v>55</v>
      </c>
      <c r="D102" s="33" t="s">
        <v>25</v>
      </c>
      <c r="E102" s="28" t="s">
        <v>209</v>
      </c>
      <c r="F102" s="73">
        <v>2212</v>
      </c>
      <c r="G102" s="73">
        <v>452</v>
      </c>
      <c r="H102" s="73">
        <v>452</v>
      </c>
      <c r="I102" s="73" t="s">
        <v>83</v>
      </c>
      <c r="J102" s="82">
        <v>472010</v>
      </c>
      <c r="K102" s="99" t="s">
        <v>210</v>
      </c>
    </row>
    <row r="103" spans="1:11" ht="41.25" customHeight="1" x14ac:dyDescent="0.2">
      <c r="A103" s="115">
        <v>28</v>
      </c>
      <c r="B103" s="116" t="s">
        <v>211</v>
      </c>
      <c r="C103" s="119" t="s">
        <v>55</v>
      </c>
      <c r="D103" s="48" t="s">
        <v>25</v>
      </c>
      <c r="E103" s="120" t="s">
        <v>212</v>
      </c>
      <c r="F103" s="50">
        <v>4000</v>
      </c>
      <c r="G103" s="50">
        <v>4750</v>
      </c>
      <c r="H103" s="50">
        <v>4750</v>
      </c>
      <c r="I103" s="73" t="s">
        <v>56</v>
      </c>
      <c r="J103" s="82"/>
      <c r="K103" s="95" t="s">
        <v>213</v>
      </c>
    </row>
    <row r="104" spans="1:11" ht="43.5" customHeight="1" x14ac:dyDescent="0.2">
      <c r="A104" s="57">
        <v>29</v>
      </c>
      <c r="B104" s="95" t="s">
        <v>214</v>
      </c>
      <c r="C104" s="100" t="s">
        <v>22</v>
      </c>
      <c r="D104" s="89" t="s">
        <v>25</v>
      </c>
      <c r="E104" s="100" t="s">
        <v>215</v>
      </c>
      <c r="F104" s="73"/>
      <c r="G104" s="73"/>
      <c r="H104" s="73"/>
      <c r="I104" s="123"/>
      <c r="J104" s="82"/>
      <c r="K104" s="99" t="s">
        <v>216</v>
      </c>
    </row>
    <row r="105" spans="1:11" ht="23.25" customHeight="1" x14ac:dyDescent="0.2">
      <c r="A105" s="58"/>
      <c r="B105" s="124" t="s">
        <v>217</v>
      </c>
      <c r="C105" s="102"/>
      <c r="D105" s="122"/>
      <c r="E105" s="102"/>
      <c r="F105" s="73"/>
      <c r="G105" s="73">
        <v>45</v>
      </c>
      <c r="H105" s="73">
        <v>45</v>
      </c>
      <c r="I105" s="123"/>
      <c r="J105" s="82"/>
      <c r="K105" s="99" t="s">
        <v>218</v>
      </c>
    </row>
    <row r="106" spans="1:11" ht="22.5" customHeight="1" x14ac:dyDescent="0.2">
      <c r="A106" s="121"/>
      <c r="B106" s="124" t="s">
        <v>219</v>
      </c>
      <c r="C106" s="101"/>
      <c r="D106" s="109"/>
      <c r="E106" s="101"/>
      <c r="F106" s="73"/>
      <c r="G106" s="73">
        <v>25</v>
      </c>
      <c r="H106" s="73">
        <v>56.9</v>
      </c>
      <c r="I106" s="123"/>
      <c r="J106" s="82"/>
      <c r="K106" s="99" t="s">
        <v>220</v>
      </c>
    </row>
    <row r="107" spans="1:11" ht="39.75" customHeight="1" x14ac:dyDescent="0.2">
      <c r="A107" s="84">
        <v>30</v>
      </c>
      <c r="B107" s="125" t="s">
        <v>221</v>
      </c>
      <c r="C107" s="126" t="s">
        <v>55</v>
      </c>
      <c r="D107" s="127" t="s">
        <v>25</v>
      </c>
      <c r="E107" s="126" t="s">
        <v>222</v>
      </c>
      <c r="F107" s="128"/>
      <c r="G107" s="128">
        <v>200</v>
      </c>
      <c r="H107" s="128">
        <v>200</v>
      </c>
      <c r="I107" s="82" t="s">
        <v>159</v>
      </c>
      <c r="J107" s="82"/>
      <c r="K107" s="99" t="s">
        <v>223</v>
      </c>
    </row>
    <row r="108" spans="1:11" ht="42.75" customHeight="1" x14ac:dyDescent="0.2">
      <c r="A108" s="84">
        <v>31</v>
      </c>
      <c r="B108" s="124" t="s">
        <v>224</v>
      </c>
      <c r="C108" s="96" t="s">
        <v>55</v>
      </c>
      <c r="D108" s="33" t="s">
        <v>25</v>
      </c>
      <c r="E108" s="126" t="s">
        <v>222</v>
      </c>
      <c r="F108" s="73"/>
      <c r="G108" s="73">
        <v>110</v>
      </c>
      <c r="H108" s="73">
        <v>110</v>
      </c>
      <c r="I108" s="82" t="s">
        <v>159</v>
      </c>
      <c r="J108" s="82"/>
      <c r="K108" s="99" t="s">
        <v>225</v>
      </c>
    </row>
    <row r="109" spans="1:11" ht="17.25" customHeight="1" x14ac:dyDescent="0.2">
      <c r="A109" s="84"/>
      <c r="B109" s="129" t="s">
        <v>159</v>
      </c>
      <c r="C109" s="130"/>
      <c r="D109" s="130"/>
      <c r="E109" s="130"/>
      <c r="F109" s="131">
        <f>F84+F87+F93+F107+F108</f>
        <v>31014</v>
      </c>
      <c r="G109" s="131">
        <f>G84+G85+G87+G93+G107+G108</f>
        <v>53686</v>
      </c>
      <c r="H109" s="131">
        <f>H84+H85+H87+H93+H107+H108</f>
        <v>53686</v>
      </c>
      <c r="I109" s="132"/>
      <c r="J109" s="132"/>
      <c r="K109" s="132"/>
    </row>
    <row r="110" spans="1:11" ht="17.25" customHeight="1" x14ac:dyDescent="0.2">
      <c r="A110" s="84"/>
      <c r="B110" s="133" t="s">
        <v>75</v>
      </c>
      <c r="C110" s="130"/>
      <c r="D110" s="130"/>
      <c r="E110" s="130"/>
      <c r="F110" s="131">
        <f>F43+F44+F85</f>
        <v>39000</v>
      </c>
      <c r="G110" s="131">
        <f>G43+G44+H86</f>
        <v>154100</v>
      </c>
      <c r="H110" s="131">
        <f>H43+H44+H86</f>
        <v>154100</v>
      </c>
      <c r="I110" s="132"/>
      <c r="J110" s="132"/>
      <c r="K110" s="132"/>
    </row>
    <row r="111" spans="1:11" ht="17.25" customHeight="1" x14ac:dyDescent="0.2">
      <c r="A111" s="84"/>
      <c r="B111" s="133" t="s">
        <v>56</v>
      </c>
      <c r="C111" s="130"/>
      <c r="D111" s="130"/>
      <c r="E111" s="130"/>
      <c r="F111" s="131">
        <f>F36+F40+F89+F90+F94+F96+F97+F99+F103</f>
        <v>110785.20000000001</v>
      </c>
      <c r="G111" s="131">
        <f>G36+G40+G89+G90+G94+G96+G97+G99+G103</f>
        <v>274541</v>
      </c>
      <c r="H111" s="131">
        <f>H36+H40+H89+H90+H94+H96+H97+H99+H103</f>
        <v>271149.60000000003</v>
      </c>
      <c r="I111" s="132"/>
      <c r="J111" s="132"/>
      <c r="K111" s="132"/>
    </row>
    <row r="112" spans="1:11" ht="21" customHeight="1" x14ac:dyDescent="0.2">
      <c r="A112" s="84"/>
      <c r="B112" s="133" t="s">
        <v>83</v>
      </c>
      <c r="C112" s="130"/>
      <c r="D112" s="130"/>
      <c r="E112" s="130"/>
      <c r="F112" s="131">
        <f>F45+F46+F46+F88+F91+F92+F95+F98+F101+F102</f>
        <v>27671</v>
      </c>
      <c r="G112" s="131">
        <f>G45+G46+G88+G91+G92+G95+G98+G101+G102</f>
        <v>23844</v>
      </c>
      <c r="H112" s="131">
        <f>H45+H46+H88+H91+H92+H95+H98+H101+H102</f>
        <v>23842.1</v>
      </c>
      <c r="I112" s="132"/>
      <c r="J112" s="132"/>
      <c r="K112" s="132"/>
    </row>
    <row r="113" spans="1:11" x14ac:dyDescent="0.2">
      <c r="A113" s="29"/>
      <c r="B113" s="85" t="s">
        <v>226</v>
      </c>
      <c r="C113" s="87"/>
      <c r="D113" s="87"/>
      <c r="E113" s="87"/>
      <c r="F113" s="87"/>
      <c r="G113" s="87"/>
      <c r="H113" s="87"/>
      <c r="I113" s="87"/>
      <c r="J113" s="87"/>
      <c r="K113" s="86"/>
    </row>
    <row r="114" spans="1:11" x14ac:dyDescent="0.2">
      <c r="A114" s="29"/>
      <c r="B114" s="24" t="s">
        <v>227</v>
      </c>
      <c r="C114" s="26"/>
      <c r="D114" s="26"/>
      <c r="E114" s="26"/>
      <c r="F114" s="26"/>
      <c r="G114" s="26"/>
      <c r="H114" s="26"/>
      <c r="I114" s="26"/>
      <c r="J114" s="26"/>
      <c r="K114" s="25"/>
    </row>
    <row r="115" spans="1:11" x14ac:dyDescent="0.2">
      <c r="A115" s="29"/>
      <c r="B115" s="24" t="s">
        <v>228</v>
      </c>
      <c r="C115" s="26"/>
      <c r="D115" s="26"/>
      <c r="E115" s="26"/>
      <c r="F115" s="26"/>
      <c r="G115" s="26"/>
      <c r="H115" s="26"/>
      <c r="I115" s="26"/>
      <c r="J115" s="26"/>
      <c r="K115" s="25"/>
    </row>
    <row r="116" spans="1:11" x14ac:dyDescent="0.2">
      <c r="A116" s="29"/>
      <c r="B116" s="24" t="s">
        <v>20</v>
      </c>
      <c r="C116" s="26"/>
      <c r="D116" s="26"/>
      <c r="E116" s="26"/>
      <c r="F116" s="26"/>
      <c r="G116" s="26"/>
      <c r="H116" s="26"/>
      <c r="I116" s="26"/>
      <c r="J116" s="26"/>
      <c r="K116" s="25"/>
    </row>
    <row r="117" spans="1:11" ht="54.75" customHeight="1" x14ac:dyDescent="0.2">
      <c r="A117" s="29">
        <v>1</v>
      </c>
      <c r="B117" s="30" t="s">
        <v>229</v>
      </c>
      <c r="C117" s="61" t="s">
        <v>22</v>
      </c>
      <c r="D117" s="32" t="s">
        <v>230</v>
      </c>
      <c r="E117" s="31" t="s">
        <v>231</v>
      </c>
      <c r="F117" s="33">
        <v>0</v>
      </c>
      <c r="G117" s="33">
        <v>0</v>
      </c>
      <c r="H117" s="33">
        <v>0</v>
      </c>
      <c r="I117" s="33" t="s">
        <v>25</v>
      </c>
      <c r="J117" s="33" t="s">
        <v>25</v>
      </c>
      <c r="K117" s="43" t="s">
        <v>232</v>
      </c>
    </row>
    <row r="118" spans="1:11" ht="82.5" customHeight="1" x14ac:dyDescent="0.2">
      <c r="A118" s="29">
        <v>2</v>
      </c>
      <c r="B118" s="30" t="s">
        <v>233</v>
      </c>
      <c r="C118" s="61" t="s">
        <v>22</v>
      </c>
      <c r="D118" s="32" t="s">
        <v>234</v>
      </c>
      <c r="E118" s="77" t="s">
        <v>231</v>
      </c>
      <c r="F118" s="33">
        <v>53.9</v>
      </c>
      <c r="G118" s="33">
        <v>53.9</v>
      </c>
      <c r="H118" s="73">
        <v>65.599999999999994</v>
      </c>
      <c r="I118" s="33" t="s">
        <v>25</v>
      </c>
      <c r="J118" s="33" t="s">
        <v>25</v>
      </c>
      <c r="K118" s="43" t="s">
        <v>235</v>
      </c>
    </row>
    <row r="119" spans="1:11" ht="58.5" customHeight="1" x14ac:dyDescent="0.2">
      <c r="A119" s="29">
        <v>3</v>
      </c>
      <c r="B119" s="30" t="s">
        <v>236</v>
      </c>
      <c r="C119" s="61" t="s">
        <v>22</v>
      </c>
      <c r="D119" s="32" t="s">
        <v>234</v>
      </c>
      <c r="E119" s="31" t="s">
        <v>231</v>
      </c>
      <c r="F119" s="33">
        <v>73.5</v>
      </c>
      <c r="G119" s="73">
        <v>39.700000000000003</v>
      </c>
      <c r="H119" s="73">
        <v>76.900000000000006</v>
      </c>
      <c r="I119" s="33" t="s">
        <v>25</v>
      </c>
      <c r="J119" s="33" t="s">
        <v>25</v>
      </c>
      <c r="K119" s="43" t="s">
        <v>237</v>
      </c>
    </row>
    <row r="120" spans="1:11" ht="48" customHeight="1" x14ac:dyDescent="0.2">
      <c r="A120" s="29">
        <v>4</v>
      </c>
      <c r="B120" s="35" t="s">
        <v>238</v>
      </c>
      <c r="C120" s="92" t="s">
        <v>22</v>
      </c>
      <c r="D120" s="32" t="s">
        <v>234</v>
      </c>
      <c r="E120" s="31" t="s">
        <v>231</v>
      </c>
      <c r="F120" s="33">
        <v>100</v>
      </c>
      <c r="G120" s="33">
        <v>100</v>
      </c>
      <c r="H120" s="73">
        <v>100</v>
      </c>
      <c r="I120" s="33" t="s">
        <v>25</v>
      </c>
      <c r="J120" s="33" t="s">
        <v>25</v>
      </c>
      <c r="K120" s="43" t="s">
        <v>239</v>
      </c>
    </row>
    <row r="121" spans="1:11" ht="70.5" customHeight="1" x14ac:dyDescent="0.2">
      <c r="A121" s="29">
        <v>5</v>
      </c>
      <c r="B121" s="35" t="s">
        <v>240</v>
      </c>
      <c r="C121" s="92" t="s">
        <v>22</v>
      </c>
      <c r="D121" s="32" t="s">
        <v>241</v>
      </c>
      <c r="E121" s="31" t="s">
        <v>231</v>
      </c>
      <c r="F121" s="33">
        <v>100</v>
      </c>
      <c r="G121" s="33">
        <v>100</v>
      </c>
      <c r="H121" s="33">
        <v>100</v>
      </c>
      <c r="I121" s="33" t="s">
        <v>25</v>
      </c>
      <c r="J121" s="33" t="s">
        <v>25</v>
      </c>
      <c r="K121" s="43" t="s">
        <v>242</v>
      </c>
    </row>
    <row r="122" spans="1:11" x14ac:dyDescent="0.2">
      <c r="A122" s="29"/>
      <c r="B122" s="22" t="s">
        <v>29</v>
      </c>
      <c r="C122" s="23"/>
      <c r="D122" s="23"/>
      <c r="E122" s="23"/>
      <c r="F122" s="23"/>
      <c r="G122" s="23"/>
      <c r="H122" s="23"/>
      <c r="I122" s="23"/>
      <c r="J122" s="23"/>
      <c r="K122" s="94"/>
    </row>
    <row r="123" spans="1:11" ht="30" customHeight="1" x14ac:dyDescent="0.2">
      <c r="A123" s="57">
        <v>1</v>
      </c>
      <c r="B123" s="134" t="s">
        <v>243</v>
      </c>
      <c r="C123" s="136" t="s">
        <v>244</v>
      </c>
      <c r="D123" s="89" t="s">
        <v>25</v>
      </c>
      <c r="E123" s="139" t="s">
        <v>231</v>
      </c>
      <c r="F123" s="141">
        <v>13500</v>
      </c>
      <c r="G123" s="142">
        <v>16727</v>
      </c>
      <c r="H123" s="142">
        <v>16727</v>
      </c>
      <c r="I123" s="73" t="s">
        <v>83</v>
      </c>
      <c r="J123" s="143">
        <v>464067</v>
      </c>
      <c r="K123" s="145" t="s">
        <v>245</v>
      </c>
    </row>
    <row r="124" spans="1:11" ht="30.75" customHeight="1" x14ac:dyDescent="0.2">
      <c r="A124" s="121"/>
      <c r="B124" s="135"/>
      <c r="C124" s="137"/>
      <c r="D124" s="109"/>
      <c r="E124" s="140"/>
      <c r="F124" s="142"/>
      <c r="G124" s="146">
        <v>8759</v>
      </c>
      <c r="H124" s="147">
        <v>8759</v>
      </c>
      <c r="I124" s="148" t="s">
        <v>56</v>
      </c>
      <c r="J124" s="143">
        <v>464067</v>
      </c>
      <c r="K124" s="135"/>
    </row>
    <row r="125" spans="1:11" ht="33.75" customHeight="1" x14ac:dyDescent="0.2">
      <c r="A125" s="115">
        <v>2</v>
      </c>
      <c r="B125" s="149" t="s">
        <v>246</v>
      </c>
      <c r="C125" s="150" t="s">
        <v>244</v>
      </c>
      <c r="D125" s="151" t="s">
        <v>25</v>
      </c>
      <c r="E125" s="152" t="s">
        <v>231</v>
      </c>
      <c r="F125" s="128">
        <v>3900</v>
      </c>
      <c r="G125" s="128">
        <v>3900</v>
      </c>
      <c r="H125" s="128">
        <v>3900</v>
      </c>
      <c r="I125" s="153" t="s">
        <v>56</v>
      </c>
      <c r="J125" s="143">
        <v>464067</v>
      </c>
      <c r="K125" s="144" t="s">
        <v>247</v>
      </c>
    </row>
    <row r="126" spans="1:11" ht="32.25" customHeight="1" x14ac:dyDescent="0.2">
      <c r="A126" s="57">
        <v>3</v>
      </c>
      <c r="B126" s="134" t="s">
        <v>248</v>
      </c>
      <c r="C126" s="155" t="s">
        <v>244</v>
      </c>
      <c r="D126" s="89" t="s">
        <v>25</v>
      </c>
      <c r="E126" s="157" t="s">
        <v>231</v>
      </c>
      <c r="F126" s="159">
        <v>13925</v>
      </c>
      <c r="G126" s="160">
        <v>9003</v>
      </c>
      <c r="H126" s="160">
        <v>9002.2999999999993</v>
      </c>
      <c r="I126" s="73" t="s">
        <v>83</v>
      </c>
      <c r="J126" s="161">
        <v>464005</v>
      </c>
      <c r="K126" s="134" t="s">
        <v>249</v>
      </c>
    </row>
    <row r="127" spans="1:11" ht="25.5" customHeight="1" x14ac:dyDescent="0.2">
      <c r="A127" s="121"/>
      <c r="B127" s="135"/>
      <c r="C127" s="156"/>
      <c r="D127" s="109"/>
      <c r="E127" s="158"/>
      <c r="F127" s="65"/>
      <c r="G127" s="50">
        <v>9758</v>
      </c>
      <c r="H127" s="50">
        <v>9758</v>
      </c>
      <c r="I127" s="153" t="s">
        <v>56</v>
      </c>
      <c r="J127" s="162"/>
      <c r="K127" s="135"/>
    </row>
    <row r="128" spans="1:11" ht="27" customHeight="1" x14ac:dyDescent="0.2">
      <c r="A128" s="51">
        <v>4</v>
      </c>
      <c r="B128" s="145" t="s">
        <v>250</v>
      </c>
      <c r="C128" s="163" t="s">
        <v>244</v>
      </c>
      <c r="D128" s="127" t="s">
        <v>25</v>
      </c>
      <c r="E128" s="138" t="s">
        <v>231</v>
      </c>
      <c r="F128" s="164">
        <v>83800</v>
      </c>
      <c r="G128" s="73">
        <v>101541</v>
      </c>
      <c r="H128" s="73">
        <v>101540.3</v>
      </c>
      <c r="I128" s="153" t="s">
        <v>56</v>
      </c>
      <c r="J128" s="155">
        <v>464067</v>
      </c>
      <c r="K128" s="134" t="s">
        <v>251</v>
      </c>
    </row>
    <row r="129" spans="1:11" ht="31.5" customHeight="1" x14ac:dyDescent="0.2">
      <c r="A129" s="53"/>
      <c r="B129" s="145"/>
      <c r="C129" s="163"/>
      <c r="D129" s="33" t="s">
        <v>25</v>
      </c>
      <c r="E129" s="138"/>
      <c r="F129" s="33">
        <v>0</v>
      </c>
      <c r="G129" s="159">
        <v>7095</v>
      </c>
      <c r="H129" s="160">
        <v>7094.3</v>
      </c>
      <c r="I129" s="73" t="s">
        <v>83</v>
      </c>
      <c r="J129" s="163"/>
      <c r="K129" s="145"/>
    </row>
    <row r="130" spans="1:11" ht="21" customHeight="1" x14ac:dyDescent="0.2">
      <c r="A130" s="51">
        <v>5</v>
      </c>
      <c r="B130" s="134" t="s">
        <v>252</v>
      </c>
      <c r="C130" s="155" t="s">
        <v>244</v>
      </c>
      <c r="D130" s="89" t="s">
        <v>25</v>
      </c>
      <c r="E130" s="157" t="s">
        <v>231</v>
      </c>
      <c r="F130" s="110">
        <v>65375</v>
      </c>
      <c r="G130" s="110">
        <v>72307</v>
      </c>
      <c r="H130" s="110">
        <v>72307</v>
      </c>
      <c r="I130" s="110" t="s">
        <v>83</v>
      </c>
      <c r="J130" s="155">
        <v>464006</v>
      </c>
      <c r="K130" s="134" t="s">
        <v>253</v>
      </c>
    </row>
    <row r="131" spans="1:11" ht="27" customHeight="1" x14ac:dyDescent="0.2">
      <c r="A131" s="52"/>
      <c r="B131" s="135"/>
      <c r="C131" s="156"/>
      <c r="D131" s="109"/>
      <c r="E131" s="158"/>
      <c r="F131" s="111"/>
      <c r="G131" s="111"/>
      <c r="H131" s="111"/>
      <c r="I131" s="111"/>
      <c r="J131" s="156"/>
      <c r="K131" s="135"/>
    </row>
    <row r="132" spans="1:11" ht="51" customHeight="1" x14ac:dyDescent="0.2">
      <c r="A132" s="69">
        <v>6</v>
      </c>
      <c r="B132" s="149" t="s">
        <v>254</v>
      </c>
      <c r="C132" s="166" t="s">
        <v>244</v>
      </c>
      <c r="D132" s="48" t="s">
        <v>25</v>
      </c>
      <c r="E132" s="166" t="s">
        <v>231</v>
      </c>
      <c r="F132" s="128">
        <v>30900</v>
      </c>
      <c r="G132" s="128">
        <v>33519</v>
      </c>
      <c r="H132" s="128">
        <v>33517.1</v>
      </c>
      <c r="I132" s="73" t="s">
        <v>83</v>
      </c>
      <c r="J132" s="167">
        <v>464003</v>
      </c>
      <c r="K132" s="168" t="s">
        <v>255</v>
      </c>
    </row>
    <row r="133" spans="1:11" ht="44.25" customHeight="1" x14ac:dyDescent="0.2">
      <c r="A133" s="57">
        <v>7</v>
      </c>
      <c r="B133" s="134" t="s">
        <v>256</v>
      </c>
      <c r="C133" s="54" t="s">
        <v>244</v>
      </c>
      <c r="D133" s="89" t="s">
        <v>25</v>
      </c>
      <c r="E133" s="54" t="s">
        <v>257</v>
      </c>
      <c r="F133" s="169">
        <v>205961</v>
      </c>
      <c r="G133" s="110">
        <v>214626</v>
      </c>
      <c r="H133" s="110">
        <v>214624.5</v>
      </c>
      <c r="I133" s="110" t="s">
        <v>83</v>
      </c>
      <c r="J133" s="172" t="s">
        <v>258</v>
      </c>
      <c r="K133" s="174" t="s">
        <v>259</v>
      </c>
    </row>
    <row r="134" spans="1:11" ht="11.25" customHeight="1" x14ac:dyDescent="0.2">
      <c r="A134" s="121"/>
      <c r="B134" s="145"/>
      <c r="C134" s="56"/>
      <c r="D134" s="122"/>
      <c r="E134" s="56"/>
      <c r="F134" s="170"/>
      <c r="G134" s="171"/>
      <c r="H134" s="171"/>
      <c r="I134" s="171"/>
      <c r="J134" s="173"/>
      <c r="K134" s="175"/>
    </row>
    <row r="135" spans="1:11" ht="18.75" customHeight="1" x14ac:dyDescent="0.2">
      <c r="A135" s="91"/>
      <c r="B135" s="24" t="s">
        <v>260</v>
      </c>
      <c r="C135" s="26"/>
      <c r="D135" s="26"/>
      <c r="E135" s="26"/>
      <c r="F135" s="26"/>
      <c r="G135" s="26"/>
      <c r="H135" s="26"/>
      <c r="I135" s="26"/>
      <c r="J135" s="26"/>
      <c r="K135" s="25"/>
    </row>
    <row r="136" spans="1:11" ht="17.25" customHeight="1" x14ac:dyDescent="0.2">
      <c r="A136" s="29"/>
      <c r="B136" s="70" t="s">
        <v>20</v>
      </c>
      <c r="C136" s="71"/>
      <c r="D136" s="71"/>
      <c r="E136" s="71"/>
      <c r="F136" s="71"/>
      <c r="G136" s="71"/>
      <c r="H136" s="71"/>
      <c r="I136" s="71"/>
      <c r="J136" s="71"/>
      <c r="K136" s="176"/>
    </row>
    <row r="137" spans="1:11" ht="67.5" customHeight="1" x14ac:dyDescent="0.2">
      <c r="A137" s="91">
        <v>1</v>
      </c>
      <c r="B137" s="68" t="s">
        <v>261</v>
      </c>
      <c r="C137" s="46" t="s">
        <v>22</v>
      </c>
      <c r="D137" s="120" t="s">
        <v>262</v>
      </c>
      <c r="E137" s="47" t="s">
        <v>263</v>
      </c>
      <c r="F137" s="48">
        <v>71</v>
      </c>
      <c r="G137" s="48">
        <v>76</v>
      </c>
      <c r="H137" s="50">
        <v>76</v>
      </c>
      <c r="I137" s="33" t="s">
        <v>25</v>
      </c>
      <c r="J137" s="33" t="s">
        <v>25</v>
      </c>
      <c r="K137" s="49" t="s">
        <v>264</v>
      </c>
    </row>
    <row r="138" spans="1:11" ht="14.25" customHeight="1" x14ac:dyDescent="0.2">
      <c r="A138" s="91"/>
      <c r="B138" s="22" t="s">
        <v>29</v>
      </c>
      <c r="C138" s="23"/>
      <c r="D138" s="23"/>
      <c r="E138" s="23"/>
      <c r="F138" s="23"/>
      <c r="G138" s="23"/>
      <c r="H138" s="23"/>
      <c r="I138" s="23"/>
      <c r="J138" s="23"/>
      <c r="K138" s="94"/>
    </row>
    <row r="139" spans="1:11" ht="30" customHeight="1" x14ac:dyDescent="0.2">
      <c r="A139" s="57">
        <v>1</v>
      </c>
      <c r="B139" s="134" t="s">
        <v>265</v>
      </c>
      <c r="C139" s="177" t="s">
        <v>266</v>
      </c>
      <c r="D139" s="89" t="s">
        <v>25</v>
      </c>
      <c r="E139" s="179" t="s">
        <v>263</v>
      </c>
      <c r="F139" s="182">
        <v>5940</v>
      </c>
      <c r="G139" s="182">
        <v>6599</v>
      </c>
      <c r="H139" s="182">
        <v>6597.4</v>
      </c>
      <c r="I139" s="110" t="s">
        <v>83</v>
      </c>
      <c r="J139" s="179">
        <v>456003</v>
      </c>
      <c r="K139" s="134" t="s">
        <v>267</v>
      </c>
    </row>
    <row r="140" spans="1:11" ht="49.5" customHeight="1" x14ac:dyDescent="0.2">
      <c r="A140" s="121"/>
      <c r="B140" s="135"/>
      <c r="C140" s="178"/>
      <c r="D140" s="109"/>
      <c r="E140" s="180"/>
      <c r="F140" s="183"/>
      <c r="G140" s="183"/>
      <c r="H140" s="183"/>
      <c r="I140" s="111"/>
      <c r="J140" s="180"/>
      <c r="K140" s="135"/>
    </row>
    <row r="141" spans="1:11" x14ac:dyDescent="0.2">
      <c r="A141" s="91"/>
      <c r="B141" s="85" t="s">
        <v>268</v>
      </c>
      <c r="C141" s="87"/>
      <c r="D141" s="87"/>
      <c r="E141" s="87"/>
      <c r="F141" s="87"/>
      <c r="G141" s="87"/>
      <c r="H141" s="87"/>
      <c r="I141" s="87"/>
      <c r="J141" s="87"/>
      <c r="K141" s="86"/>
    </row>
    <row r="142" spans="1:11" x14ac:dyDescent="0.2">
      <c r="A142" s="29"/>
      <c r="B142" s="85" t="s">
        <v>269</v>
      </c>
      <c r="C142" s="87"/>
      <c r="D142" s="87"/>
      <c r="E142" s="87"/>
      <c r="F142" s="87"/>
      <c r="G142" s="87"/>
      <c r="H142" s="87"/>
      <c r="I142" s="87"/>
      <c r="J142" s="87"/>
      <c r="K142" s="86"/>
    </row>
    <row r="143" spans="1:11" x14ac:dyDescent="0.2">
      <c r="A143" s="29"/>
      <c r="B143" s="24" t="s">
        <v>20</v>
      </c>
      <c r="C143" s="26"/>
      <c r="D143" s="26"/>
      <c r="E143" s="26"/>
      <c r="F143" s="26"/>
      <c r="G143" s="26"/>
      <c r="H143" s="26"/>
      <c r="I143" s="26"/>
      <c r="J143" s="26"/>
      <c r="K143" s="25"/>
    </row>
    <row r="144" spans="1:11" ht="48.75" customHeight="1" x14ac:dyDescent="0.2">
      <c r="A144" s="61">
        <v>1</v>
      </c>
      <c r="B144" s="27" t="s">
        <v>270</v>
      </c>
      <c r="C144" s="28" t="s">
        <v>271</v>
      </c>
      <c r="D144" s="28" t="s">
        <v>272</v>
      </c>
      <c r="E144" s="92" t="s">
        <v>273</v>
      </c>
      <c r="F144" s="92">
        <v>0</v>
      </c>
      <c r="G144" s="92">
        <v>0</v>
      </c>
      <c r="H144" s="92">
        <v>0</v>
      </c>
      <c r="I144" s="33" t="s">
        <v>25</v>
      </c>
      <c r="J144" s="33" t="s">
        <v>25</v>
      </c>
      <c r="K144" s="184" t="s">
        <v>274</v>
      </c>
    </row>
    <row r="145" spans="1:11" ht="53.25" customHeight="1" x14ac:dyDescent="0.2">
      <c r="A145" s="61">
        <v>2</v>
      </c>
      <c r="B145" s="27" t="s">
        <v>275</v>
      </c>
      <c r="C145" s="28" t="s">
        <v>276</v>
      </c>
      <c r="D145" s="28" t="s">
        <v>272</v>
      </c>
      <c r="E145" s="92" t="s">
        <v>273</v>
      </c>
      <c r="F145" s="92">
        <v>6.6</v>
      </c>
      <c r="G145" s="92">
        <v>6.6</v>
      </c>
      <c r="H145" s="92">
        <v>5.71</v>
      </c>
      <c r="I145" s="33" t="s">
        <v>25</v>
      </c>
      <c r="J145" s="33" t="s">
        <v>25</v>
      </c>
      <c r="K145" s="184" t="s">
        <v>277</v>
      </c>
    </row>
    <row r="146" spans="1:11" ht="51.75" customHeight="1" x14ac:dyDescent="0.2">
      <c r="A146" s="75" t="s">
        <v>278</v>
      </c>
      <c r="B146" s="68" t="s">
        <v>279</v>
      </c>
      <c r="C146" s="120" t="s">
        <v>280</v>
      </c>
      <c r="D146" s="28" t="s">
        <v>281</v>
      </c>
      <c r="E146" s="185" t="s">
        <v>273</v>
      </c>
      <c r="F146" s="186">
        <v>97</v>
      </c>
      <c r="G146" s="186">
        <v>97</v>
      </c>
      <c r="H146" s="186">
        <v>75</v>
      </c>
      <c r="I146" s="33" t="s">
        <v>25</v>
      </c>
      <c r="J146" s="33" t="s">
        <v>25</v>
      </c>
      <c r="K146" s="187" t="s">
        <v>282</v>
      </c>
    </row>
    <row r="147" spans="1:11" ht="55.5" customHeight="1" x14ac:dyDescent="0.2">
      <c r="A147" s="188" t="s">
        <v>72</v>
      </c>
      <c r="B147" s="35" t="s">
        <v>283</v>
      </c>
      <c r="C147" s="92" t="s">
        <v>22</v>
      </c>
      <c r="D147" s="28" t="s">
        <v>272</v>
      </c>
      <c r="E147" s="92" t="s">
        <v>273</v>
      </c>
      <c r="F147" s="189">
        <v>0.1</v>
      </c>
      <c r="G147" s="92">
        <v>0.06</v>
      </c>
      <c r="H147" s="190">
        <v>0.06</v>
      </c>
      <c r="I147" s="33" t="s">
        <v>25</v>
      </c>
      <c r="J147" s="33" t="s">
        <v>25</v>
      </c>
      <c r="K147" s="184" t="s">
        <v>284</v>
      </c>
    </row>
    <row r="148" spans="1:11" ht="12.75" customHeight="1" x14ac:dyDescent="0.2">
      <c r="A148" s="29"/>
      <c r="B148" s="85" t="s">
        <v>29</v>
      </c>
      <c r="C148" s="87"/>
      <c r="D148" s="87"/>
      <c r="E148" s="87"/>
      <c r="F148" s="87"/>
      <c r="G148" s="87"/>
      <c r="H148" s="87"/>
      <c r="I148" s="87"/>
      <c r="J148" s="87"/>
      <c r="K148" s="86"/>
    </row>
    <row r="149" spans="1:11" ht="42.75" customHeight="1" x14ac:dyDescent="0.2">
      <c r="A149" s="29">
        <v>1</v>
      </c>
      <c r="B149" s="72" t="s">
        <v>285</v>
      </c>
      <c r="C149" s="32" t="s">
        <v>244</v>
      </c>
      <c r="D149" s="33" t="s">
        <v>25</v>
      </c>
      <c r="E149" s="32" t="s">
        <v>273</v>
      </c>
      <c r="F149" s="73">
        <v>20588.099999999999</v>
      </c>
      <c r="G149" s="73">
        <v>23591.599999999999</v>
      </c>
      <c r="H149" s="73">
        <v>23591.599999999999</v>
      </c>
      <c r="I149" s="191" t="s">
        <v>75</v>
      </c>
      <c r="J149" s="191">
        <v>253</v>
      </c>
      <c r="K149" s="184" t="s">
        <v>286</v>
      </c>
    </row>
    <row r="150" spans="1:11" ht="79.5" customHeight="1" x14ac:dyDescent="0.2">
      <c r="A150" s="29">
        <v>2</v>
      </c>
      <c r="B150" s="72" t="s">
        <v>287</v>
      </c>
      <c r="C150" s="32" t="s">
        <v>25</v>
      </c>
      <c r="D150" s="33" t="s">
        <v>25</v>
      </c>
      <c r="E150" s="32" t="s">
        <v>273</v>
      </c>
      <c r="F150" s="40" t="s">
        <v>31</v>
      </c>
      <c r="G150" s="42"/>
      <c r="H150" s="42"/>
      <c r="I150" s="42"/>
      <c r="J150" s="41"/>
      <c r="K150" s="192" t="s">
        <v>288</v>
      </c>
    </row>
    <row r="151" spans="1:11" ht="54.75" customHeight="1" x14ac:dyDescent="0.2">
      <c r="A151" s="61">
        <v>3</v>
      </c>
      <c r="B151" s="72" t="s">
        <v>289</v>
      </c>
      <c r="C151" s="28" t="s">
        <v>266</v>
      </c>
      <c r="D151" s="33" t="s">
        <v>25</v>
      </c>
      <c r="E151" s="193" t="s">
        <v>273</v>
      </c>
      <c r="F151" s="194">
        <v>1283.7</v>
      </c>
      <c r="G151" s="181">
        <v>2583</v>
      </c>
      <c r="H151" s="181">
        <v>2583</v>
      </c>
      <c r="I151" s="195" t="s">
        <v>56</v>
      </c>
      <c r="J151" s="185">
        <v>253</v>
      </c>
      <c r="K151" s="184" t="s">
        <v>290</v>
      </c>
    </row>
    <row r="152" spans="1:11" ht="42.75" customHeight="1" x14ac:dyDescent="0.2">
      <c r="A152" s="61">
        <v>4</v>
      </c>
      <c r="B152" s="72" t="s">
        <v>291</v>
      </c>
      <c r="C152" s="28" t="s">
        <v>266</v>
      </c>
      <c r="D152" s="33" t="s">
        <v>25</v>
      </c>
      <c r="E152" s="32" t="s">
        <v>273</v>
      </c>
      <c r="F152" s="196">
        <v>1492.8</v>
      </c>
      <c r="G152" s="196">
        <v>1409.1</v>
      </c>
      <c r="H152" s="196">
        <v>1409.1</v>
      </c>
      <c r="I152" s="185" t="s">
        <v>56</v>
      </c>
      <c r="J152" s="185">
        <v>253</v>
      </c>
      <c r="K152" s="197" t="s">
        <v>292</v>
      </c>
    </row>
    <row r="153" spans="1:11" x14ac:dyDescent="0.2">
      <c r="A153" s="198"/>
      <c r="B153" s="24" t="s">
        <v>293</v>
      </c>
      <c r="C153" s="26"/>
      <c r="D153" s="26"/>
      <c r="E153" s="26"/>
      <c r="F153" s="26"/>
      <c r="G153" s="26"/>
      <c r="H153" s="26"/>
      <c r="I153" s="26"/>
      <c r="J153" s="26"/>
      <c r="K153" s="25"/>
    </row>
    <row r="154" spans="1:11" x14ac:dyDescent="0.2">
      <c r="A154" s="198"/>
      <c r="B154" s="24" t="s">
        <v>294</v>
      </c>
      <c r="C154" s="26"/>
      <c r="D154" s="26"/>
      <c r="E154" s="26"/>
      <c r="F154" s="26"/>
      <c r="G154" s="26"/>
      <c r="H154" s="26"/>
      <c r="I154" s="26"/>
      <c r="J154" s="26"/>
      <c r="K154" s="25"/>
    </row>
    <row r="155" spans="1:11" x14ac:dyDescent="0.2">
      <c r="A155" s="198"/>
      <c r="B155" s="24" t="s">
        <v>20</v>
      </c>
      <c r="C155" s="26"/>
      <c r="D155" s="26"/>
      <c r="E155" s="26"/>
      <c r="F155" s="26"/>
      <c r="G155" s="26"/>
      <c r="H155" s="26"/>
      <c r="I155" s="26"/>
      <c r="J155" s="26"/>
      <c r="K155" s="25"/>
    </row>
    <row r="156" spans="1:11" ht="38.25" customHeight="1" x14ac:dyDescent="0.2">
      <c r="A156" s="61">
        <v>1</v>
      </c>
      <c r="B156" s="37" t="s">
        <v>295</v>
      </c>
      <c r="C156" s="61" t="s">
        <v>22</v>
      </c>
      <c r="D156" s="32" t="s">
        <v>296</v>
      </c>
      <c r="E156" s="61" t="s">
        <v>297</v>
      </c>
      <c r="F156" s="61">
        <v>4.7</v>
      </c>
      <c r="G156" s="199">
        <v>4.8</v>
      </c>
      <c r="H156" s="61">
        <v>4.7</v>
      </c>
      <c r="I156" s="33" t="s">
        <v>25</v>
      </c>
      <c r="J156" s="33" t="s">
        <v>25</v>
      </c>
      <c r="K156" s="72" t="s">
        <v>298</v>
      </c>
    </row>
    <row r="157" spans="1:11" ht="44.25" customHeight="1" x14ac:dyDescent="0.2">
      <c r="A157" s="61">
        <v>2</v>
      </c>
      <c r="B157" s="37" t="s">
        <v>299</v>
      </c>
      <c r="C157" s="61" t="s">
        <v>22</v>
      </c>
      <c r="D157" s="120" t="s">
        <v>272</v>
      </c>
      <c r="E157" s="61" t="s">
        <v>297</v>
      </c>
      <c r="F157" s="61">
        <v>60.5</v>
      </c>
      <c r="G157" s="61">
        <v>60.7</v>
      </c>
      <c r="H157" s="61">
        <v>101.1</v>
      </c>
      <c r="I157" s="33" t="s">
        <v>25</v>
      </c>
      <c r="J157" s="33" t="s">
        <v>25</v>
      </c>
      <c r="K157" s="72" t="s">
        <v>300</v>
      </c>
    </row>
    <row r="158" spans="1:11" ht="45.75" customHeight="1" x14ac:dyDescent="0.2">
      <c r="A158" s="61">
        <v>3</v>
      </c>
      <c r="B158" s="37" t="s">
        <v>301</v>
      </c>
      <c r="C158" s="61" t="s">
        <v>22</v>
      </c>
      <c r="D158" s="120" t="s">
        <v>272</v>
      </c>
      <c r="E158" s="61" t="s">
        <v>297</v>
      </c>
      <c r="F158" s="199">
        <v>27</v>
      </c>
      <c r="G158" s="199">
        <v>27</v>
      </c>
      <c r="H158" s="199">
        <v>27</v>
      </c>
      <c r="I158" s="33" t="s">
        <v>25</v>
      </c>
      <c r="J158" s="33" t="s">
        <v>25</v>
      </c>
      <c r="K158" s="184" t="s">
        <v>302</v>
      </c>
    </row>
    <row r="159" spans="1:11" ht="45.75" customHeight="1" x14ac:dyDescent="0.2">
      <c r="A159" s="61">
        <v>4</v>
      </c>
      <c r="B159" s="37" t="s">
        <v>303</v>
      </c>
      <c r="C159" s="61" t="s">
        <v>22</v>
      </c>
      <c r="D159" s="120" t="s">
        <v>272</v>
      </c>
      <c r="E159" s="61" t="s">
        <v>297</v>
      </c>
      <c r="F159" s="199">
        <v>6.1</v>
      </c>
      <c r="G159" s="61">
        <v>6.1</v>
      </c>
      <c r="H159" s="181">
        <v>6.1</v>
      </c>
      <c r="I159" s="33" t="s">
        <v>25</v>
      </c>
      <c r="J159" s="33" t="s">
        <v>25</v>
      </c>
      <c r="K159" s="72" t="s">
        <v>304</v>
      </c>
    </row>
    <row r="160" spans="1:11" ht="64.5" customHeight="1" x14ac:dyDescent="0.2">
      <c r="A160" s="61">
        <v>5</v>
      </c>
      <c r="B160" s="37" t="s">
        <v>305</v>
      </c>
      <c r="C160" s="61" t="s">
        <v>22</v>
      </c>
      <c r="D160" s="29" t="s">
        <v>306</v>
      </c>
      <c r="E160" s="61" t="s">
        <v>297</v>
      </c>
      <c r="F160" s="61">
        <v>97.2</v>
      </c>
      <c r="G160" s="61">
        <v>99.2</v>
      </c>
      <c r="H160" s="61">
        <v>99.2</v>
      </c>
      <c r="I160" s="33" t="s">
        <v>25</v>
      </c>
      <c r="J160" s="33" t="s">
        <v>25</v>
      </c>
      <c r="K160" s="72" t="s">
        <v>307</v>
      </c>
    </row>
    <row r="161" spans="1:11" ht="89.25" customHeight="1" x14ac:dyDescent="0.2">
      <c r="A161" s="61">
        <v>6</v>
      </c>
      <c r="B161" s="37" t="s">
        <v>308</v>
      </c>
      <c r="C161" s="61" t="s">
        <v>22</v>
      </c>
      <c r="D161" s="29" t="s">
        <v>306</v>
      </c>
      <c r="E161" s="61" t="s">
        <v>297</v>
      </c>
      <c r="F161" s="61">
        <v>28.9</v>
      </c>
      <c r="G161" s="61">
        <v>20.2</v>
      </c>
      <c r="H161" s="154">
        <v>20.2</v>
      </c>
      <c r="I161" s="33" t="s">
        <v>25</v>
      </c>
      <c r="J161" s="33" t="s">
        <v>25</v>
      </c>
      <c r="K161" s="76" t="s">
        <v>309</v>
      </c>
    </row>
    <row r="162" spans="1:11" x14ac:dyDescent="0.2">
      <c r="A162" s="198"/>
      <c r="B162" s="24" t="s">
        <v>29</v>
      </c>
      <c r="C162" s="26"/>
      <c r="D162" s="26"/>
      <c r="E162" s="26"/>
      <c r="F162" s="26"/>
      <c r="G162" s="26"/>
      <c r="H162" s="26"/>
      <c r="I162" s="26"/>
      <c r="J162" s="26"/>
      <c r="K162" s="25"/>
    </row>
    <row r="163" spans="1:11" ht="45" customHeight="1" x14ac:dyDescent="0.2">
      <c r="A163" s="44">
        <v>1</v>
      </c>
      <c r="B163" s="76" t="s">
        <v>310</v>
      </c>
      <c r="C163" s="44" t="s">
        <v>266</v>
      </c>
      <c r="D163" s="33" t="s">
        <v>25</v>
      </c>
      <c r="E163" s="44" t="s">
        <v>297</v>
      </c>
      <c r="F163" s="181">
        <v>4830</v>
      </c>
      <c r="G163" s="181">
        <v>4830</v>
      </c>
      <c r="H163" s="181">
        <v>4830</v>
      </c>
      <c r="I163" s="194" t="s">
        <v>83</v>
      </c>
      <c r="J163" s="61">
        <v>451002</v>
      </c>
      <c r="K163" s="76" t="s">
        <v>311</v>
      </c>
    </row>
    <row r="164" spans="1:11" ht="55.5" customHeight="1" x14ac:dyDescent="0.2">
      <c r="A164" s="61">
        <v>2</v>
      </c>
      <c r="B164" s="72" t="s">
        <v>312</v>
      </c>
      <c r="C164" s="29" t="s">
        <v>266</v>
      </c>
      <c r="D164" s="33" t="s">
        <v>25</v>
      </c>
      <c r="E164" s="29" t="s">
        <v>297</v>
      </c>
      <c r="F164" s="181">
        <v>22500</v>
      </c>
      <c r="G164" s="181">
        <v>16813</v>
      </c>
      <c r="H164" s="181">
        <v>16813</v>
      </c>
      <c r="I164" s="194" t="s">
        <v>83</v>
      </c>
      <c r="J164" s="61">
        <v>451002</v>
      </c>
      <c r="K164" s="184" t="s">
        <v>313</v>
      </c>
    </row>
    <row r="165" spans="1:11" ht="74.25" customHeight="1" x14ac:dyDescent="0.2">
      <c r="A165" s="46">
        <v>3</v>
      </c>
      <c r="B165" s="76" t="s">
        <v>314</v>
      </c>
      <c r="C165" s="44" t="s">
        <v>266</v>
      </c>
      <c r="D165" s="33" t="s">
        <v>25</v>
      </c>
      <c r="E165" s="44" t="s">
        <v>297</v>
      </c>
      <c r="F165" s="199"/>
      <c r="G165" s="181">
        <v>6346</v>
      </c>
      <c r="H165" s="181">
        <v>6346</v>
      </c>
      <c r="I165" s="194" t="s">
        <v>75</v>
      </c>
      <c r="J165" s="194">
        <v>451002</v>
      </c>
      <c r="K165" s="76" t="s">
        <v>315</v>
      </c>
    </row>
    <row r="166" spans="1:11" ht="56.25" customHeight="1" x14ac:dyDescent="0.2">
      <c r="A166" s="46">
        <v>4</v>
      </c>
      <c r="B166" s="76" t="s">
        <v>316</v>
      </c>
      <c r="C166" s="44" t="s">
        <v>266</v>
      </c>
      <c r="D166" s="33" t="s">
        <v>25</v>
      </c>
      <c r="E166" s="44" t="s">
        <v>297</v>
      </c>
      <c r="F166" s="181">
        <v>15200</v>
      </c>
      <c r="G166" s="181">
        <v>15794</v>
      </c>
      <c r="H166" s="181">
        <v>15791.7</v>
      </c>
      <c r="I166" s="92" t="s">
        <v>83</v>
      </c>
      <c r="J166" s="92">
        <v>451023</v>
      </c>
      <c r="K166" s="76" t="s">
        <v>317</v>
      </c>
    </row>
    <row r="167" spans="1:11" ht="42" customHeight="1" x14ac:dyDescent="0.2">
      <c r="A167" s="46">
        <v>5</v>
      </c>
      <c r="B167" s="76" t="s">
        <v>318</v>
      </c>
      <c r="C167" s="44" t="s">
        <v>266</v>
      </c>
      <c r="D167" s="33" t="s">
        <v>25</v>
      </c>
      <c r="E167" s="44" t="s">
        <v>297</v>
      </c>
      <c r="F167" s="181"/>
      <c r="G167" s="181">
        <v>4807</v>
      </c>
      <c r="H167" s="181">
        <v>4807</v>
      </c>
      <c r="I167" s="194" t="s">
        <v>75</v>
      </c>
      <c r="J167" s="194">
        <v>451002</v>
      </c>
      <c r="K167" s="76" t="s">
        <v>319</v>
      </c>
    </row>
    <row r="168" spans="1:11" ht="41.25" customHeight="1" x14ac:dyDescent="0.2">
      <c r="A168" s="61">
        <v>6</v>
      </c>
      <c r="B168" s="184" t="s">
        <v>320</v>
      </c>
      <c r="C168" s="28" t="s">
        <v>266</v>
      </c>
      <c r="D168" s="33" t="s">
        <v>25</v>
      </c>
      <c r="E168" s="61" t="s">
        <v>297</v>
      </c>
      <c r="F168" s="181">
        <v>5400</v>
      </c>
      <c r="G168" s="181">
        <v>3981</v>
      </c>
      <c r="H168" s="181">
        <v>3981</v>
      </c>
      <c r="I168" s="61" t="s">
        <v>83</v>
      </c>
      <c r="J168" s="61">
        <v>451016</v>
      </c>
      <c r="K168" s="184" t="s">
        <v>321</v>
      </c>
    </row>
    <row r="169" spans="1:11" ht="35.25" customHeight="1" x14ac:dyDescent="0.2">
      <c r="A169" s="61">
        <v>7</v>
      </c>
      <c r="B169" s="187" t="s">
        <v>322</v>
      </c>
      <c r="C169" s="120" t="s">
        <v>266</v>
      </c>
      <c r="D169" s="48" t="s">
        <v>25</v>
      </c>
      <c r="E169" s="46" t="s">
        <v>297</v>
      </c>
      <c r="F169" s="181">
        <v>1500</v>
      </c>
      <c r="G169" s="181">
        <v>1994</v>
      </c>
      <c r="H169" s="181">
        <v>1994</v>
      </c>
      <c r="I169" s="61" t="s">
        <v>83</v>
      </c>
      <c r="J169" s="61">
        <v>451005</v>
      </c>
      <c r="K169" s="184" t="s">
        <v>323</v>
      </c>
    </row>
    <row r="170" spans="1:11" ht="27" customHeight="1" x14ac:dyDescent="0.2">
      <c r="A170" s="201">
        <v>8</v>
      </c>
      <c r="B170" s="134" t="s">
        <v>324</v>
      </c>
      <c r="C170" s="177" t="s">
        <v>266</v>
      </c>
      <c r="D170" s="89" t="s">
        <v>25</v>
      </c>
      <c r="E170" s="204" t="s">
        <v>297</v>
      </c>
      <c r="F170" s="182">
        <v>13738</v>
      </c>
      <c r="G170" s="182">
        <v>13738</v>
      </c>
      <c r="H170" s="182">
        <v>13734.3</v>
      </c>
      <c r="I170" s="204" t="s">
        <v>83</v>
      </c>
      <c r="J170" s="51" t="s">
        <v>325</v>
      </c>
      <c r="K170" s="134" t="s">
        <v>326</v>
      </c>
    </row>
    <row r="171" spans="1:11" ht="13.5" customHeight="1" x14ac:dyDescent="0.2">
      <c r="A171" s="202"/>
      <c r="B171" s="145"/>
      <c r="C171" s="203"/>
      <c r="D171" s="122"/>
      <c r="E171" s="205"/>
      <c r="F171" s="183"/>
      <c r="G171" s="183"/>
      <c r="H171" s="183"/>
      <c r="I171" s="206"/>
      <c r="J171" s="52"/>
      <c r="K171" s="145"/>
    </row>
    <row r="172" spans="1:11" ht="91.5" customHeight="1" x14ac:dyDescent="0.2">
      <c r="A172" s="207">
        <v>9</v>
      </c>
      <c r="B172" s="72" t="s">
        <v>327</v>
      </c>
      <c r="C172" s="120" t="s">
        <v>266</v>
      </c>
      <c r="D172" s="48" t="s">
        <v>25</v>
      </c>
      <c r="E172" s="46" t="s">
        <v>297</v>
      </c>
      <c r="F172" s="181"/>
      <c r="G172" s="181">
        <v>2793</v>
      </c>
      <c r="H172" s="181">
        <v>2793</v>
      </c>
      <c r="I172" s="61" t="s">
        <v>75</v>
      </c>
      <c r="J172" s="29">
        <v>451054</v>
      </c>
      <c r="K172" s="72" t="s">
        <v>328</v>
      </c>
    </row>
    <row r="173" spans="1:11" x14ac:dyDescent="0.2">
      <c r="A173" s="198"/>
      <c r="B173" s="85" t="s">
        <v>329</v>
      </c>
      <c r="C173" s="87"/>
      <c r="D173" s="87"/>
      <c r="E173" s="87"/>
      <c r="F173" s="87"/>
      <c r="G173" s="87"/>
      <c r="H173" s="87"/>
      <c r="I173" s="87"/>
      <c r="J173" s="87"/>
      <c r="K173" s="86"/>
    </row>
    <row r="174" spans="1:11" x14ac:dyDescent="0.2">
      <c r="A174" s="198"/>
      <c r="B174" s="24" t="s">
        <v>330</v>
      </c>
      <c r="C174" s="26"/>
      <c r="D174" s="26"/>
      <c r="E174" s="26"/>
      <c r="F174" s="26"/>
      <c r="G174" s="26"/>
      <c r="H174" s="26"/>
      <c r="I174" s="26"/>
      <c r="J174" s="26"/>
      <c r="K174" s="25"/>
    </row>
    <row r="175" spans="1:11" x14ac:dyDescent="0.2">
      <c r="A175" s="198"/>
      <c r="B175" s="24" t="s">
        <v>35</v>
      </c>
      <c r="C175" s="26"/>
      <c r="D175" s="26"/>
      <c r="E175" s="26"/>
      <c r="F175" s="26"/>
      <c r="G175" s="26"/>
      <c r="H175" s="26"/>
      <c r="I175" s="26"/>
      <c r="J175" s="26"/>
      <c r="K175" s="25"/>
    </row>
    <row r="176" spans="1:11" ht="48.75" customHeight="1" x14ac:dyDescent="0.2">
      <c r="A176" s="61">
        <v>1</v>
      </c>
      <c r="B176" s="208" t="s">
        <v>331</v>
      </c>
      <c r="C176" s="44" t="s">
        <v>332</v>
      </c>
      <c r="D176" s="115" t="s">
        <v>91</v>
      </c>
      <c r="E176" s="29" t="s">
        <v>333</v>
      </c>
      <c r="F176" s="209">
        <v>749</v>
      </c>
      <c r="G176" s="210">
        <v>768.3</v>
      </c>
      <c r="H176" s="211">
        <v>778</v>
      </c>
      <c r="I176" s="33" t="s">
        <v>25</v>
      </c>
      <c r="J176" s="33" t="s">
        <v>25</v>
      </c>
      <c r="K176" s="187" t="s">
        <v>334</v>
      </c>
    </row>
    <row r="177" spans="1:11" x14ac:dyDescent="0.2">
      <c r="A177" s="198"/>
      <c r="B177" s="24" t="s">
        <v>29</v>
      </c>
      <c r="C177" s="26"/>
      <c r="D177" s="26"/>
      <c r="E177" s="26"/>
      <c r="F177" s="26"/>
      <c r="G177" s="26"/>
      <c r="H177" s="26"/>
      <c r="I177" s="26"/>
      <c r="J177" s="26"/>
      <c r="K177" s="25"/>
    </row>
    <row r="178" spans="1:11" ht="102.75" customHeight="1" x14ac:dyDescent="0.2">
      <c r="A178" s="61">
        <v>1</v>
      </c>
      <c r="B178" s="187" t="s">
        <v>335</v>
      </c>
      <c r="C178" s="28" t="s">
        <v>266</v>
      </c>
      <c r="D178" s="33" t="s">
        <v>25</v>
      </c>
      <c r="E178" s="29" t="s">
        <v>333</v>
      </c>
      <c r="F178" s="210">
        <v>9800</v>
      </c>
      <c r="G178" s="210">
        <v>28130</v>
      </c>
      <c r="H178" s="210">
        <v>28128.400000000001</v>
      </c>
      <c r="I178" s="194" t="s">
        <v>83</v>
      </c>
      <c r="J178" s="165" t="s">
        <v>336</v>
      </c>
      <c r="K178" s="76" t="s">
        <v>337</v>
      </c>
    </row>
    <row r="179" spans="1:11" ht="106.5" customHeight="1" x14ac:dyDescent="0.2">
      <c r="A179" s="200">
        <v>2</v>
      </c>
      <c r="B179" s="187" t="s">
        <v>338</v>
      </c>
      <c r="C179" s="120" t="s">
        <v>266</v>
      </c>
      <c r="D179" s="48" t="s">
        <v>25</v>
      </c>
      <c r="E179" s="44" t="s">
        <v>333</v>
      </c>
      <c r="F179" s="210">
        <v>4525</v>
      </c>
      <c r="G179" s="210">
        <v>10982.2</v>
      </c>
      <c r="H179" s="210">
        <v>10982.2</v>
      </c>
      <c r="I179" s="46" t="s">
        <v>83</v>
      </c>
      <c r="J179" s="44" t="s">
        <v>339</v>
      </c>
      <c r="K179" s="76" t="s">
        <v>340</v>
      </c>
    </row>
    <row r="180" spans="1:11" ht="54" customHeight="1" x14ac:dyDescent="0.2">
      <c r="A180" s="200">
        <v>3</v>
      </c>
      <c r="B180" s="184" t="s">
        <v>341</v>
      </c>
      <c r="C180" s="120" t="s">
        <v>266</v>
      </c>
      <c r="D180" s="48" t="s">
        <v>25</v>
      </c>
      <c r="E180" s="44" t="s">
        <v>333</v>
      </c>
      <c r="F180" s="181">
        <v>96531.199999999997</v>
      </c>
      <c r="G180" s="181">
        <v>95427</v>
      </c>
      <c r="H180" s="181">
        <v>95426.6</v>
      </c>
      <c r="I180" s="61" t="s">
        <v>56</v>
      </c>
      <c r="J180" s="29">
        <v>457032</v>
      </c>
      <c r="K180" s="72" t="s">
        <v>342</v>
      </c>
    </row>
    <row r="181" spans="1:11" x14ac:dyDescent="0.2">
      <c r="A181" s="198"/>
      <c r="B181" s="85" t="s">
        <v>343</v>
      </c>
      <c r="C181" s="87"/>
      <c r="D181" s="87"/>
      <c r="E181" s="87"/>
      <c r="F181" s="87"/>
      <c r="G181" s="87"/>
      <c r="H181" s="87"/>
      <c r="I181" s="87"/>
      <c r="J181" s="87"/>
      <c r="K181" s="86"/>
    </row>
    <row r="182" spans="1:11" ht="12.75" customHeight="1" x14ac:dyDescent="0.2">
      <c r="A182" s="198"/>
      <c r="B182" s="24" t="s">
        <v>344</v>
      </c>
      <c r="C182" s="26"/>
      <c r="D182" s="26"/>
      <c r="E182" s="26"/>
      <c r="F182" s="26"/>
      <c r="G182" s="26"/>
      <c r="H182" s="26"/>
      <c r="I182" s="26"/>
      <c r="J182" s="26"/>
      <c r="K182" s="25"/>
    </row>
    <row r="183" spans="1:11" x14ac:dyDescent="0.2">
      <c r="A183" s="198"/>
      <c r="B183" s="24" t="s">
        <v>35</v>
      </c>
      <c r="C183" s="26"/>
      <c r="D183" s="26"/>
      <c r="E183" s="26"/>
      <c r="F183" s="26"/>
      <c r="G183" s="26"/>
      <c r="H183" s="26"/>
      <c r="I183" s="26"/>
      <c r="J183" s="26"/>
      <c r="K183" s="25"/>
    </row>
    <row r="184" spans="1:11" ht="44.25" customHeight="1" x14ac:dyDescent="0.2">
      <c r="A184" s="61">
        <v>1</v>
      </c>
      <c r="B184" s="37" t="s">
        <v>345</v>
      </c>
      <c r="C184" s="185" t="s">
        <v>22</v>
      </c>
      <c r="D184" s="120" t="s">
        <v>272</v>
      </c>
      <c r="E184" s="29" t="s">
        <v>333</v>
      </c>
      <c r="F184" s="212">
        <v>32.299999999999997</v>
      </c>
      <c r="G184" s="185">
        <v>32.299999999999997</v>
      </c>
      <c r="H184" s="212">
        <v>32.299999999999997</v>
      </c>
      <c r="I184" s="33" t="s">
        <v>25</v>
      </c>
      <c r="J184" s="33" t="s">
        <v>25</v>
      </c>
      <c r="K184" s="76" t="s">
        <v>346</v>
      </c>
    </row>
    <row r="185" spans="1:11" ht="105" customHeight="1" x14ac:dyDescent="0.2">
      <c r="A185" s="200">
        <v>2</v>
      </c>
      <c r="B185" s="27" t="s">
        <v>347</v>
      </c>
      <c r="C185" s="92" t="s">
        <v>22</v>
      </c>
      <c r="D185" s="28" t="s">
        <v>272</v>
      </c>
      <c r="E185" s="29" t="s">
        <v>333</v>
      </c>
      <c r="F185" s="189">
        <v>33.200000000000003</v>
      </c>
      <c r="G185" s="92">
        <v>33.200000000000003</v>
      </c>
      <c r="H185" s="181">
        <v>34.9</v>
      </c>
      <c r="I185" s="73" t="s">
        <v>25</v>
      </c>
      <c r="J185" s="73" t="s">
        <v>25</v>
      </c>
      <c r="K185" s="72" t="s">
        <v>348</v>
      </c>
    </row>
    <row r="186" spans="1:11" x14ac:dyDescent="0.2">
      <c r="A186" s="198"/>
      <c r="B186" s="85" t="s">
        <v>29</v>
      </c>
      <c r="C186" s="87"/>
      <c r="D186" s="87"/>
      <c r="E186" s="87"/>
      <c r="F186" s="87"/>
      <c r="G186" s="87"/>
      <c r="H186" s="87"/>
      <c r="I186" s="87"/>
      <c r="J186" s="87"/>
      <c r="K186" s="86"/>
    </row>
    <row r="187" spans="1:11" ht="71.25" customHeight="1" x14ac:dyDescent="0.2">
      <c r="A187" s="61">
        <v>1</v>
      </c>
      <c r="B187" s="184" t="s">
        <v>349</v>
      </c>
      <c r="C187" s="29" t="s">
        <v>266</v>
      </c>
      <c r="D187" s="44" t="s">
        <v>25</v>
      </c>
      <c r="E187" s="29" t="s">
        <v>333</v>
      </c>
      <c r="F187" s="181">
        <v>3973</v>
      </c>
      <c r="G187" s="181">
        <v>3853</v>
      </c>
      <c r="H187" s="181">
        <v>3851.9</v>
      </c>
      <c r="I187" s="61" t="s">
        <v>83</v>
      </c>
      <c r="J187" s="213" t="s">
        <v>350</v>
      </c>
      <c r="K187" s="72" t="s">
        <v>351</v>
      </c>
    </row>
    <row r="188" spans="1:11" ht="54" customHeight="1" x14ac:dyDescent="0.2">
      <c r="A188" s="61">
        <v>2</v>
      </c>
      <c r="B188" s="187" t="s">
        <v>352</v>
      </c>
      <c r="C188" s="44" t="s">
        <v>25</v>
      </c>
      <c r="D188" s="44" t="s">
        <v>25</v>
      </c>
      <c r="E188" s="44" t="s">
        <v>333</v>
      </c>
      <c r="F188" s="38" t="s">
        <v>31</v>
      </c>
      <c r="G188" s="39"/>
      <c r="H188" s="39"/>
      <c r="I188" s="39"/>
      <c r="J188" s="90"/>
      <c r="K188" s="76" t="s">
        <v>353</v>
      </c>
    </row>
    <row r="189" spans="1:11" ht="54" customHeight="1" x14ac:dyDescent="0.2">
      <c r="A189" s="200">
        <v>3</v>
      </c>
      <c r="B189" s="214" t="s">
        <v>354</v>
      </c>
      <c r="C189" s="119" t="s">
        <v>55</v>
      </c>
      <c r="D189" s="48" t="s">
        <v>25</v>
      </c>
      <c r="E189" s="118" t="s">
        <v>355</v>
      </c>
      <c r="F189" s="73"/>
      <c r="G189" s="73">
        <v>1918</v>
      </c>
      <c r="H189" s="73">
        <v>1918</v>
      </c>
      <c r="I189" s="82" t="s">
        <v>83</v>
      </c>
      <c r="J189" s="78">
        <v>472008</v>
      </c>
      <c r="K189" s="117" t="s">
        <v>356</v>
      </c>
    </row>
    <row r="190" spans="1:11" ht="54" customHeight="1" x14ac:dyDescent="0.2">
      <c r="A190" s="200">
        <v>4</v>
      </c>
      <c r="B190" s="215" t="s">
        <v>357</v>
      </c>
      <c r="C190" s="29" t="s">
        <v>266</v>
      </c>
      <c r="D190" s="29" t="s">
        <v>25</v>
      </c>
      <c r="E190" s="29" t="s">
        <v>355</v>
      </c>
      <c r="F190" s="65"/>
      <c r="G190" s="33">
        <v>1918</v>
      </c>
      <c r="H190" s="73">
        <v>1918</v>
      </c>
      <c r="I190" s="216" t="s">
        <v>83</v>
      </c>
      <c r="J190" s="74">
        <v>472008</v>
      </c>
      <c r="K190" s="72" t="s">
        <v>358</v>
      </c>
    </row>
    <row r="191" spans="1:11" ht="18" customHeight="1" x14ac:dyDescent="0.2">
      <c r="A191" s="200"/>
      <c r="B191" s="85" t="s">
        <v>359</v>
      </c>
      <c r="C191" s="87"/>
      <c r="D191" s="87"/>
      <c r="E191" s="87"/>
      <c r="F191" s="87"/>
      <c r="G191" s="87"/>
      <c r="H191" s="87"/>
      <c r="I191" s="87"/>
      <c r="J191" s="87"/>
      <c r="K191" s="86"/>
    </row>
    <row r="192" spans="1:11" ht="17.25" customHeight="1" x14ac:dyDescent="0.2">
      <c r="A192" s="200"/>
      <c r="B192" s="24" t="s">
        <v>360</v>
      </c>
      <c r="C192" s="26"/>
      <c r="D192" s="26"/>
      <c r="E192" s="26"/>
      <c r="F192" s="26"/>
      <c r="G192" s="26"/>
      <c r="H192" s="26"/>
      <c r="I192" s="26"/>
      <c r="J192" s="26"/>
      <c r="K192" s="25"/>
    </row>
    <row r="193" spans="1:11" ht="15" customHeight="1" x14ac:dyDescent="0.2">
      <c r="A193" s="200"/>
      <c r="B193" s="24" t="s">
        <v>35</v>
      </c>
      <c r="C193" s="26"/>
      <c r="D193" s="26"/>
      <c r="E193" s="26"/>
      <c r="F193" s="26"/>
      <c r="G193" s="26"/>
      <c r="H193" s="26"/>
      <c r="I193" s="26"/>
      <c r="J193" s="26"/>
      <c r="K193" s="25"/>
    </row>
    <row r="194" spans="1:11" ht="84.75" customHeight="1" x14ac:dyDescent="0.2">
      <c r="A194" s="200">
        <v>1</v>
      </c>
      <c r="B194" s="37" t="s">
        <v>361</v>
      </c>
      <c r="C194" s="61" t="s">
        <v>22</v>
      </c>
      <c r="D194" s="29" t="s">
        <v>91</v>
      </c>
      <c r="E194" s="61" t="s">
        <v>24</v>
      </c>
      <c r="F194" s="92">
        <v>0</v>
      </c>
      <c r="G194" s="92">
        <v>0</v>
      </c>
      <c r="H194" s="92">
        <v>0</v>
      </c>
      <c r="I194" s="33" t="s">
        <v>25</v>
      </c>
      <c r="J194" s="33" t="s">
        <v>25</v>
      </c>
      <c r="K194" s="35"/>
    </row>
    <row r="195" spans="1:11" ht="81.75" customHeight="1" x14ac:dyDescent="0.2">
      <c r="A195" s="200">
        <v>2</v>
      </c>
      <c r="B195" s="37" t="s">
        <v>362</v>
      </c>
      <c r="C195" s="61" t="s">
        <v>22</v>
      </c>
      <c r="D195" s="29" t="s">
        <v>91</v>
      </c>
      <c r="E195" s="61" t="s">
        <v>24</v>
      </c>
      <c r="F195" s="92">
        <v>0</v>
      </c>
      <c r="G195" s="92">
        <v>0</v>
      </c>
      <c r="H195" s="92">
        <v>0</v>
      </c>
      <c r="I195" s="33" t="s">
        <v>25</v>
      </c>
      <c r="J195" s="33" t="s">
        <v>25</v>
      </c>
      <c r="K195" s="35"/>
    </row>
    <row r="196" spans="1:11" ht="45" customHeight="1" x14ac:dyDescent="0.2">
      <c r="A196" s="200">
        <v>3</v>
      </c>
      <c r="B196" s="37" t="s">
        <v>363</v>
      </c>
      <c r="C196" s="61" t="s">
        <v>22</v>
      </c>
      <c r="D196" s="29" t="s">
        <v>91</v>
      </c>
      <c r="E196" s="61" t="s">
        <v>24</v>
      </c>
      <c r="F196" s="92">
        <v>0</v>
      </c>
      <c r="G196" s="92">
        <v>0</v>
      </c>
      <c r="H196" s="92">
        <v>0</v>
      </c>
      <c r="I196" s="33" t="s">
        <v>25</v>
      </c>
      <c r="J196" s="33" t="s">
        <v>25</v>
      </c>
      <c r="K196" s="35"/>
    </row>
    <row r="197" spans="1:11" ht="15.75" customHeight="1" x14ac:dyDescent="0.2">
      <c r="A197" s="200"/>
      <c r="B197" s="24" t="s">
        <v>364</v>
      </c>
      <c r="C197" s="26"/>
      <c r="D197" s="26"/>
      <c r="E197" s="26"/>
      <c r="F197" s="26"/>
      <c r="G197" s="26"/>
      <c r="H197" s="26"/>
      <c r="I197" s="26"/>
      <c r="J197" s="26"/>
      <c r="K197" s="25"/>
    </row>
    <row r="198" spans="1:11" ht="12.75" customHeight="1" x14ac:dyDescent="0.2">
      <c r="A198" s="61"/>
      <c r="B198" s="24" t="s">
        <v>365</v>
      </c>
      <c r="C198" s="26"/>
      <c r="D198" s="26"/>
      <c r="E198" s="26"/>
      <c r="F198" s="26"/>
      <c r="G198" s="26"/>
      <c r="H198" s="26"/>
      <c r="I198" s="26"/>
      <c r="J198" s="26"/>
      <c r="K198" s="25"/>
    </row>
    <row r="199" spans="1:11" x14ac:dyDescent="0.2">
      <c r="A199" s="61"/>
      <c r="B199" s="24" t="s">
        <v>35</v>
      </c>
      <c r="C199" s="26"/>
      <c r="D199" s="26"/>
      <c r="E199" s="26"/>
      <c r="F199" s="26"/>
      <c r="G199" s="26"/>
      <c r="H199" s="26"/>
      <c r="I199" s="26"/>
      <c r="J199" s="26"/>
      <c r="K199" s="25"/>
    </row>
    <row r="200" spans="1:11" ht="44.25" customHeight="1" x14ac:dyDescent="0.2">
      <c r="A200" s="61">
        <v>1</v>
      </c>
      <c r="B200" s="37" t="s">
        <v>366</v>
      </c>
      <c r="C200" s="61" t="s">
        <v>22</v>
      </c>
      <c r="D200" s="29" t="s">
        <v>367</v>
      </c>
      <c r="E200" s="29" t="s">
        <v>333</v>
      </c>
      <c r="F200" s="199">
        <v>92</v>
      </c>
      <c r="G200" s="199">
        <v>92</v>
      </c>
      <c r="H200" s="181">
        <v>92</v>
      </c>
      <c r="I200" s="33" t="s">
        <v>25</v>
      </c>
      <c r="J200" s="33" t="s">
        <v>25</v>
      </c>
      <c r="K200" s="184" t="s">
        <v>368</v>
      </c>
    </row>
    <row r="201" spans="1:11" ht="41.25" customHeight="1" x14ac:dyDescent="0.2">
      <c r="A201" s="61">
        <v>2</v>
      </c>
      <c r="B201" s="37" t="s">
        <v>369</v>
      </c>
      <c r="C201" s="61" t="s">
        <v>22</v>
      </c>
      <c r="D201" s="29" t="s">
        <v>367</v>
      </c>
      <c r="E201" s="29" t="s">
        <v>333</v>
      </c>
      <c r="F201" s="199">
        <v>18</v>
      </c>
      <c r="G201" s="199">
        <v>18</v>
      </c>
      <c r="H201" s="181">
        <v>18</v>
      </c>
      <c r="I201" s="33" t="s">
        <v>25</v>
      </c>
      <c r="J201" s="33" t="s">
        <v>25</v>
      </c>
      <c r="K201" s="217" t="s">
        <v>370</v>
      </c>
    </row>
    <row r="202" spans="1:11" ht="56.25" customHeight="1" x14ac:dyDescent="0.2">
      <c r="A202" s="61">
        <v>3</v>
      </c>
      <c r="B202" s="27" t="s">
        <v>371</v>
      </c>
      <c r="C202" s="61" t="s">
        <v>22</v>
      </c>
      <c r="D202" s="29" t="s">
        <v>367</v>
      </c>
      <c r="E202" s="29" t="s">
        <v>333</v>
      </c>
      <c r="F202" s="189">
        <v>12</v>
      </c>
      <c r="G202" s="218">
        <v>12</v>
      </c>
      <c r="H202" s="181">
        <v>12</v>
      </c>
      <c r="I202" s="33" t="s">
        <v>25</v>
      </c>
      <c r="J202" s="33" t="s">
        <v>25</v>
      </c>
      <c r="K202" s="72" t="s">
        <v>372</v>
      </c>
    </row>
    <row r="203" spans="1:11" ht="15.75" customHeight="1" x14ac:dyDescent="0.2">
      <c r="A203" s="61"/>
      <c r="B203" s="85" t="s">
        <v>29</v>
      </c>
      <c r="C203" s="87"/>
      <c r="D203" s="87"/>
      <c r="E203" s="87"/>
      <c r="F203" s="87"/>
      <c r="G203" s="87"/>
      <c r="H203" s="87"/>
      <c r="I203" s="87"/>
      <c r="J203" s="87"/>
      <c r="K203" s="86"/>
    </row>
    <row r="204" spans="1:11" ht="132.75" customHeight="1" x14ac:dyDescent="0.2">
      <c r="A204" s="61">
        <v>1</v>
      </c>
      <c r="B204" s="184" t="s">
        <v>373</v>
      </c>
      <c r="C204" s="28" t="s">
        <v>266</v>
      </c>
      <c r="D204" s="33" t="s">
        <v>25</v>
      </c>
      <c r="E204" s="29" t="s">
        <v>333</v>
      </c>
      <c r="F204" s="181">
        <v>1063</v>
      </c>
      <c r="G204" s="181">
        <v>1059</v>
      </c>
      <c r="H204" s="181">
        <v>1058.5</v>
      </c>
      <c r="I204" s="61" t="s">
        <v>83</v>
      </c>
      <c r="J204" s="61">
        <v>457007</v>
      </c>
      <c r="K204" s="184" t="s">
        <v>374</v>
      </c>
    </row>
    <row r="205" spans="1:11" x14ac:dyDescent="0.2">
      <c r="A205" s="198"/>
      <c r="B205" s="24" t="s">
        <v>375</v>
      </c>
      <c r="C205" s="26"/>
      <c r="D205" s="26"/>
      <c r="E205" s="26"/>
      <c r="F205" s="26"/>
      <c r="G205" s="26"/>
      <c r="H205" s="26"/>
      <c r="I205" s="26"/>
      <c r="J205" s="26"/>
      <c r="K205" s="25"/>
    </row>
    <row r="206" spans="1:11" x14ac:dyDescent="0.2">
      <c r="A206" s="198"/>
      <c r="B206" s="24" t="s">
        <v>376</v>
      </c>
      <c r="C206" s="26"/>
      <c r="D206" s="26"/>
      <c r="E206" s="26"/>
      <c r="F206" s="26"/>
      <c r="G206" s="26"/>
      <c r="H206" s="26"/>
      <c r="I206" s="26"/>
      <c r="J206" s="26"/>
      <c r="K206" s="25"/>
    </row>
    <row r="207" spans="1:11" x14ac:dyDescent="0.2">
      <c r="A207" s="198"/>
      <c r="B207" s="24" t="s">
        <v>20</v>
      </c>
      <c r="C207" s="26"/>
      <c r="D207" s="26"/>
      <c r="E207" s="26"/>
      <c r="F207" s="26"/>
      <c r="G207" s="26"/>
      <c r="H207" s="26"/>
      <c r="I207" s="26"/>
      <c r="J207" s="26"/>
      <c r="K207" s="25"/>
    </row>
    <row r="208" spans="1:11" ht="66.75" customHeight="1" x14ac:dyDescent="0.2">
      <c r="A208" s="61">
        <v>1</v>
      </c>
      <c r="B208" s="35" t="s">
        <v>377</v>
      </c>
      <c r="C208" s="92" t="s">
        <v>22</v>
      </c>
      <c r="D208" s="28" t="s">
        <v>378</v>
      </c>
      <c r="E208" s="92" t="s">
        <v>263</v>
      </c>
      <c r="F208" s="189">
        <v>92</v>
      </c>
      <c r="G208" s="189">
        <v>83.6</v>
      </c>
      <c r="H208" s="181">
        <v>84</v>
      </c>
      <c r="I208" s="33" t="s">
        <v>25</v>
      </c>
      <c r="J208" s="33" t="s">
        <v>25</v>
      </c>
      <c r="K208" s="72" t="s">
        <v>379</v>
      </c>
    </row>
    <row r="209" spans="1:11" ht="55.5" customHeight="1" x14ac:dyDescent="0.2">
      <c r="A209" s="61">
        <v>2</v>
      </c>
      <c r="B209" s="27" t="s">
        <v>380</v>
      </c>
      <c r="C209" s="92" t="s">
        <v>22</v>
      </c>
      <c r="D209" s="28" t="s">
        <v>378</v>
      </c>
      <c r="E209" s="92" t="s">
        <v>263</v>
      </c>
      <c r="F209" s="189">
        <v>92</v>
      </c>
      <c r="G209" s="189">
        <v>92</v>
      </c>
      <c r="H209" s="181">
        <v>92</v>
      </c>
      <c r="I209" s="73" t="s">
        <v>25</v>
      </c>
      <c r="J209" s="73" t="s">
        <v>25</v>
      </c>
      <c r="K209" s="184" t="s">
        <v>381</v>
      </c>
    </row>
    <row r="210" spans="1:11" x14ac:dyDescent="0.2">
      <c r="A210" s="198"/>
      <c r="B210" s="24" t="s">
        <v>29</v>
      </c>
      <c r="C210" s="26"/>
      <c r="D210" s="26"/>
      <c r="E210" s="26"/>
      <c r="F210" s="26"/>
      <c r="G210" s="26"/>
      <c r="H210" s="26"/>
      <c r="I210" s="26"/>
      <c r="J210" s="26"/>
      <c r="K210" s="25"/>
    </row>
    <row r="211" spans="1:11" ht="87.75" customHeight="1" x14ac:dyDescent="0.2">
      <c r="A211" s="61">
        <v>1</v>
      </c>
      <c r="B211" s="184" t="s">
        <v>382</v>
      </c>
      <c r="C211" s="28" t="s">
        <v>266</v>
      </c>
      <c r="D211" s="33" t="s">
        <v>25</v>
      </c>
      <c r="E211" s="92" t="s">
        <v>263</v>
      </c>
      <c r="F211" s="181">
        <v>8200</v>
      </c>
      <c r="G211" s="181">
        <v>8129</v>
      </c>
      <c r="H211" s="181">
        <v>8128.2</v>
      </c>
      <c r="I211" s="61" t="s">
        <v>83</v>
      </c>
      <c r="J211" s="92">
        <v>456002</v>
      </c>
      <c r="K211" s="184" t="s">
        <v>383</v>
      </c>
    </row>
    <row r="212" spans="1:11" x14ac:dyDescent="0.2">
      <c r="A212" s="198"/>
      <c r="B212" s="219" t="s">
        <v>75</v>
      </c>
      <c r="C212" s="220"/>
      <c r="D212" s="220"/>
      <c r="E212" s="221"/>
      <c r="F212" s="222">
        <f>F149+F165+F167+F172</f>
        <v>20588.099999999999</v>
      </c>
      <c r="G212" s="222">
        <f>G149+G165+G167+G172</f>
        <v>37537.599999999999</v>
      </c>
      <c r="H212" s="222">
        <f>H149+H165+H167+H172</f>
        <v>37537.599999999999</v>
      </c>
      <c r="I212" s="221"/>
      <c r="J212" s="221"/>
      <c r="K212" s="219"/>
    </row>
    <row r="213" spans="1:11" x14ac:dyDescent="0.2">
      <c r="A213" s="198"/>
      <c r="B213" s="219" t="s">
        <v>56</v>
      </c>
      <c r="C213" s="220"/>
      <c r="D213" s="220"/>
      <c r="E213" s="221"/>
      <c r="F213" s="222">
        <f>F124+F125+F127+F128+F151+F152+F180</f>
        <v>187007.7</v>
      </c>
      <c r="G213" s="222">
        <f>G124+G125+G127+G128+G151+G152+G180</f>
        <v>223377.1</v>
      </c>
      <c r="H213" s="222">
        <f>H124+H125+H127+H128+H151+H152+H180</f>
        <v>223376</v>
      </c>
      <c r="I213" s="221"/>
      <c r="J213" s="221"/>
      <c r="K213" s="219"/>
    </row>
    <row r="214" spans="1:11" x14ac:dyDescent="0.2">
      <c r="A214" s="198"/>
      <c r="B214" s="219" t="s">
        <v>83</v>
      </c>
      <c r="C214" s="220"/>
      <c r="D214" s="220"/>
      <c r="E214" s="221"/>
      <c r="F214" s="222">
        <f>F123+F126+F129+F130+F132+F133+F139+F163+F164+F166+F168+F169+F170+F178+F179+F187+F189+F190+F204+F211</f>
        <v>426330</v>
      </c>
      <c r="G214" s="222">
        <f>G123+G126+G129+G130+G132+G133+G139+G163+G164+G166+G168+G169+G170+G178+G179+G187+G189+G190+G204+G211</f>
        <v>473015.2</v>
      </c>
      <c r="H214" s="222">
        <f>H123+H126+H129+H130+H132+H133+H139+H163+H164+H166+H168+H169+H170+H178+H179+H187+H189+H190+H204+H211</f>
        <v>472998.8000000001</v>
      </c>
      <c r="I214" s="221"/>
      <c r="J214" s="221"/>
      <c r="K214" s="219"/>
    </row>
    <row r="215" spans="1:11" ht="12.75" customHeight="1" x14ac:dyDescent="0.2">
      <c r="A215" s="198"/>
      <c r="B215" s="24" t="s">
        <v>384</v>
      </c>
      <c r="C215" s="26"/>
      <c r="D215" s="26"/>
      <c r="E215" s="26"/>
      <c r="F215" s="26"/>
      <c r="G215" s="26"/>
      <c r="H215" s="26"/>
      <c r="I215" s="26"/>
      <c r="J215" s="26"/>
      <c r="K215" s="25"/>
    </row>
    <row r="216" spans="1:11" x14ac:dyDescent="0.2">
      <c r="A216" s="198"/>
      <c r="B216" s="24" t="s">
        <v>385</v>
      </c>
      <c r="C216" s="26"/>
      <c r="D216" s="26"/>
      <c r="E216" s="26"/>
      <c r="F216" s="26"/>
      <c r="G216" s="26"/>
      <c r="H216" s="26"/>
      <c r="I216" s="26"/>
      <c r="J216" s="26"/>
      <c r="K216" s="25"/>
    </row>
    <row r="217" spans="1:11" x14ac:dyDescent="0.2">
      <c r="A217" s="198"/>
      <c r="B217" s="24" t="s">
        <v>20</v>
      </c>
      <c r="C217" s="26"/>
      <c r="D217" s="26"/>
      <c r="E217" s="26"/>
      <c r="F217" s="26"/>
      <c r="G217" s="26"/>
      <c r="H217" s="26"/>
      <c r="I217" s="26"/>
      <c r="J217" s="26"/>
      <c r="K217" s="25"/>
    </row>
    <row r="218" spans="1:11" ht="39" customHeight="1" x14ac:dyDescent="0.2">
      <c r="A218" s="61">
        <v>1</v>
      </c>
      <c r="B218" s="27" t="s">
        <v>386</v>
      </c>
      <c r="C218" s="92" t="s">
        <v>22</v>
      </c>
      <c r="D218" s="28" t="s">
        <v>387</v>
      </c>
      <c r="E218" s="28" t="s">
        <v>388</v>
      </c>
      <c r="F218" s="92">
        <v>7.1</v>
      </c>
      <c r="G218" s="92">
        <v>7.1</v>
      </c>
      <c r="H218" s="189">
        <v>2.5</v>
      </c>
      <c r="I218" s="33" t="s">
        <v>25</v>
      </c>
      <c r="J218" s="33" t="s">
        <v>25</v>
      </c>
      <c r="K218" s="184" t="s">
        <v>389</v>
      </c>
    </row>
    <row r="219" spans="1:11" ht="52.5" customHeight="1" x14ac:dyDescent="0.2">
      <c r="A219" s="61">
        <v>2</v>
      </c>
      <c r="B219" s="27" t="s">
        <v>390</v>
      </c>
      <c r="C219" s="92" t="s">
        <v>22</v>
      </c>
      <c r="D219" s="28" t="s">
        <v>387</v>
      </c>
      <c r="E219" s="28" t="s">
        <v>388</v>
      </c>
      <c r="F219" s="92">
        <v>33.1</v>
      </c>
      <c r="G219" s="92">
        <v>33.1</v>
      </c>
      <c r="H219" s="92">
        <v>0</v>
      </c>
      <c r="I219" s="33" t="s">
        <v>25</v>
      </c>
      <c r="J219" s="33" t="s">
        <v>25</v>
      </c>
      <c r="K219" s="27" t="s">
        <v>391</v>
      </c>
    </row>
    <row r="220" spans="1:11" ht="42.75" customHeight="1" x14ac:dyDescent="0.2">
      <c r="A220" s="61">
        <v>3</v>
      </c>
      <c r="B220" s="27" t="s">
        <v>392</v>
      </c>
      <c r="C220" s="92" t="s">
        <v>22</v>
      </c>
      <c r="D220" s="28" t="s">
        <v>387</v>
      </c>
      <c r="E220" s="28" t="s">
        <v>388</v>
      </c>
      <c r="F220" s="189">
        <v>2.9</v>
      </c>
      <c r="G220" s="189">
        <v>2.9</v>
      </c>
      <c r="H220" s="189">
        <v>2.5</v>
      </c>
      <c r="I220" s="33" t="s">
        <v>25</v>
      </c>
      <c r="J220" s="33" t="s">
        <v>25</v>
      </c>
      <c r="K220" s="27" t="s">
        <v>393</v>
      </c>
    </row>
    <row r="221" spans="1:11" ht="44.25" customHeight="1" x14ac:dyDescent="0.2">
      <c r="A221" s="61">
        <v>4</v>
      </c>
      <c r="B221" s="27" t="s">
        <v>394</v>
      </c>
      <c r="C221" s="92" t="s">
        <v>22</v>
      </c>
      <c r="D221" s="28" t="s">
        <v>387</v>
      </c>
      <c r="E221" s="28" t="s">
        <v>388</v>
      </c>
      <c r="F221" s="92">
        <v>51.5</v>
      </c>
      <c r="G221" s="189">
        <v>51.5</v>
      </c>
      <c r="H221" s="92">
        <v>61.7</v>
      </c>
      <c r="I221" s="33" t="s">
        <v>25</v>
      </c>
      <c r="J221" s="33" t="s">
        <v>25</v>
      </c>
      <c r="K221" s="27" t="s">
        <v>395</v>
      </c>
    </row>
    <row r="222" spans="1:11" ht="53.25" customHeight="1" x14ac:dyDescent="0.2">
      <c r="A222" s="61">
        <v>5</v>
      </c>
      <c r="B222" s="27" t="s">
        <v>396</v>
      </c>
      <c r="C222" s="92" t="s">
        <v>22</v>
      </c>
      <c r="D222" s="28" t="s">
        <v>397</v>
      </c>
      <c r="E222" s="28" t="s">
        <v>398</v>
      </c>
      <c r="F222" s="189">
        <v>66</v>
      </c>
      <c r="G222" s="181">
        <v>33.299999999999997</v>
      </c>
      <c r="H222" s="189">
        <v>33.299999999999997</v>
      </c>
      <c r="I222" s="33" t="s">
        <v>25</v>
      </c>
      <c r="J222" s="33" t="s">
        <v>25</v>
      </c>
      <c r="K222" s="27" t="s">
        <v>399</v>
      </c>
    </row>
    <row r="223" spans="1:11" x14ac:dyDescent="0.2">
      <c r="A223" s="198"/>
      <c r="B223" s="24" t="s">
        <v>29</v>
      </c>
      <c r="C223" s="26"/>
      <c r="D223" s="26"/>
      <c r="E223" s="26"/>
      <c r="F223" s="26"/>
      <c r="G223" s="26"/>
      <c r="H223" s="26"/>
      <c r="I223" s="26"/>
      <c r="J223" s="26"/>
      <c r="K223" s="25"/>
    </row>
    <row r="224" spans="1:11" ht="101.25" customHeight="1" x14ac:dyDescent="0.2">
      <c r="A224" s="61">
        <v>1</v>
      </c>
      <c r="B224" s="184" t="s">
        <v>400</v>
      </c>
      <c r="C224" s="92" t="s">
        <v>25</v>
      </c>
      <c r="D224" s="33" t="s">
        <v>25</v>
      </c>
      <c r="E224" s="28" t="s">
        <v>388</v>
      </c>
      <c r="F224" s="40" t="s">
        <v>31</v>
      </c>
      <c r="G224" s="42"/>
      <c r="H224" s="42"/>
      <c r="I224" s="42"/>
      <c r="J224" s="41"/>
      <c r="K224" s="184" t="s">
        <v>401</v>
      </c>
    </row>
    <row r="225" spans="1:11" ht="54.75" customHeight="1" x14ac:dyDescent="0.2">
      <c r="A225" s="92">
        <v>2</v>
      </c>
      <c r="B225" s="184" t="s">
        <v>402</v>
      </c>
      <c r="C225" s="92" t="s">
        <v>25</v>
      </c>
      <c r="D225" s="33" t="s">
        <v>25</v>
      </c>
      <c r="E225" s="28" t="s">
        <v>388</v>
      </c>
      <c r="F225" s="40" t="s">
        <v>31</v>
      </c>
      <c r="G225" s="42"/>
      <c r="H225" s="42"/>
      <c r="I225" s="42"/>
      <c r="J225" s="41"/>
      <c r="K225" s="184" t="s">
        <v>403</v>
      </c>
    </row>
    <row r="226" spans="1:11" ht="63" customHeight="1" x14ac:dyDescent="0.2">
      <c r="A226" s="61">
        <v>3</v>
      </c>
      <c r="B226" s="184" t="s">
        <v>404</v>
      </c>
      <c r="C226" s="28" t="s">
        <v>266</v>
      </c>
      <c r="D226" s="33" t="s">
        <v>25</v>
      </c>
      <c r="E226" s="28" t="s">
        <v>405</v>
      </c>
      <c r="F226" s="210">
        <v>687</v>
      </c>
      <c r="G226" s="210">
        <v>498</v>
      </c>
      <c r="H226" s="210">
        <v>498</v>
      </c>
      <c r="I226" s="61" t="s">
        <v>83</v>
      </c>
      <c r="J226" s="92">
        <v>122006</v>
      </c>
      <c r="K226" s="184" t="s">
        <v>406</v>
      </c>
    </row>
    <row r="227" spans="1:11" ht="30.75" customHeight="1" x14ac:dyDescent="0.2">
      <c r="A227" s="204">
        <v>4</v>
      </c>
      <c r="B227" s="134" t="s">
        <v>407</v>
      </c>
      <c r="C227" s="177" t="s">
        <v>266</v>
      </c>
      <c r="D227" s="177" t="s">
        <v>25</v>
      </c>
      <c r="E227" s="177" t="s">
        <v>408</v>
      </c>
      <c r="F227" s="223">
        <v>2276</v>
      </c>
      <c r="G227" s="182">
        <v>3102</v>
      </c>
      <c r="H227" s="182">
        <v>3101</v>
      </c>
      <c r="I227" s="204" t="s">
        <v>83</v>
      </c>
      <c r="J227" s="179">
        <v>122007</v>
      </c>
      <c r="K227" s="134" t="s">
        <v>409</v>
      </c>
    </row>
    <row r="228" spans="1:11" ht="19.5" customHeight="1" x14ac:dyDescent="0.2">
      <c r="A228" s="206"/>
      <c r="B228" s="135"/>
      <c r="C228" s="178"/>
      <c r="D228" s="178"/>
      <c r="E228" s="178"/>
      <c r="F228" s="224"/>
      <c r="G228" s="183"/>
      <c r="H228" s="183"/>
      <c r="I228" s="206"/>
      <c r="J228" s="180"/>
      <c r="K228" s="135"/>
    </row>
    <row r="229" spans="1:11" x14ac:dyDescent="0.2">
      <c r="A229" s="198"/>
      <c r="B229" s="219" t="s">
        <v>75</v>
      </c>
      <c r="C229" s="225"/>
      <c r="D229" s="219"/>
      <c r="E229" s="219"/>
      <c r="F229" s="226"/>
      <c r="G229" s="226"/>
      <c r="H229" s="226"/>
      <c r="I229" s="225"/>
      <c r="J229" s="225"/>
      <c r="K229" s="227"/>
    </row>
    <row r="230" spans="1:11" x14ac:dyDescent="0.2">
      <c r="A230" s="198"/>
      <c r="B230" s="219" t="s">
        <v>56</v>
      </c>
      <c r="C230" s="225"/>
      <c r="D230" s="219"/>
      <c r="E230" s="219"/>
      <c r="F230" s="226"/>
      <c r="G230" s="226"/>
      <c r="H230" s="226"/>
      <c r="I230" s="225"/>
      <c r="J230" s="225"/>
      <c r="K230" s="227"/>
    </row>
    <row r="231" spans="1:11" x14ac:dyDescent="0.2">
      <c r="A231" s="198"/>
      <c r="B231" s="219" t="s">
        <v>83</v>
      </c>
      <c r="C231" s="225"/>
      <c r="D231" s="219"/>
      <c r="E231" s="219"/>
      <c r="F231" s="226">
        <f>F226+F227</f>
        <v>2963</v>
      </c>
      <c r="G231" s="226">
        <f>G226+G227</f>
        <v>3600</v>
      </c>
      <c r="H231" s="226">
        <f>H226+H227</f>
        <v>3599</v>
      </c>
      <c r="I231" s="225"/>
      <c r="J231" s="225"/>
      <c r="K231" s="227"/>
    </row>
    <row r="232" spans="1:11" x14ac:dyDescent="0.2">
      <c r="A232" s="198"/>
      <c r="B232" s="24" t="s">
        <v>410</v>
      </c>
      <c r="C232" s="26"/>
      <c r="D232" s="26"/>
      <c r="E232" s="26"/>
      <c r="F232" s="26"/>
      <c r="G232" s="26"/>
      <c r="H232" s="26"/>
      <c r="I232" s="26"/>
      <c r="J232" s="26"/>
      <c r="K232" s="25"/>
    </row>
    <row r="233" spans="1:11" x14ac:dyDescent="0.2">
      <c r="A233" s="198"/>
      <c r="B233" s="24" t="s">
        <v>411</v>
      </c>
      <c r="C233" s="26"/>
      <c r="D233" s="26"/>
      <c r="E233" s="26"/>
      <c r="F233" s="26"/>
      <c r="G233" s="26"/>
      <c r="H233" s="26"/>
      <c r="I233" s="26"/>
      <c r="J233" s="26"/>
      <c r="K233" s="25"/>
    </row>
    <row r="234" spans="1:11" ht="12" customHeight="1" x14ac:dyDescent="0.2">
      <c r="A234" s="198"/>
      <c r="B234" s="24" t="s">
        <v>412</v>
      </c>
      <c r="C234" s="26"/>
      <c r="D234" s="26"/>
      <c r="E234" s="26"/>
      <c r="F234" s="26"/>
      <c r="G234" s="26"/>
      <c r="H234" s="26"/>
      <c r="I234" s="26"/>
      <c r="J234" s="26"/>
      <c r="K234" s="25"/>
    </row>
    <row r="235" spans="1:11" x14ac:dyDescent="0.2">
      <c r="A235" s="198"/>
      <c r="B235" s="24" t="s">
        <v>20</v>
      </c>
      <c r="C235" s="26"/>
      <c r="D235" s="26"/>
      <c r="E235" s="26"/>
      <c r="F235" s="26"/>
      <c r="G235" s="26"/>
      <c r="H235" s="26"/>
      <c r="I235" s="26"/>
      <c r="J235" s="26"/>
      <c r="K235" s="25"/>
    </row>
    <row r="236" spans="1:11" ht="43.5" customHeight="1" x14ac:dyDescent="0.2">
      <c r="A236" s="61">
        <v>1</v>
      </c>
      <c r="B236" s="37" t="s">
        <v>413</v>
      </c>
      <c r="C236" s="61" t="s">
        <v>22</v>
      </c>
      <c r="D236" s="32" t="s">
        <v>414</v>
      </c>
      <c r="E236" s="32" t="s">
        <v>415</v>
      </c>
      <c r="F236" s="228">
        <v>18.399999999999999</v>
      </c>
      <c r="G236" s="228">
        <v>16.7</v>
      </c>
      <c r="H236" s="229">
        <v>15.6</v>
      </c>
      <c r="I236" s="33" t="s">
        <v>25</v>
      </c>
      <c r="J236" s="33" t="s">
        <v>25</v>
      </c>
      <c r="K236" s="72" t="s">
        <v>416</v>
      </c>
    </row>
    <row r="237" spans="1:11" x14ac:dyDescent="0.2">
      <c r="A237" s="198"/>
      <c r="B237" s="24" t="s">
        <v>29</v>
      </c>
      <c r="C237" s="26"/>
      <c r="D237" s="26"/>
      <c r="E237" s="26"/>
      <c r="F237" s="26"/>
      <c r="G237" s="26"/>
      <c r="H237" s="26"/>
      <c r="I237" s="26"/>
      <c r="J237" s="26"/>
      <c r="K237" s="25"/>
    </row>
    <row r="238" spans="1:11" ht="93" customHeight="1" x14ac:dyDescent="0.2">
      <c r="A238" s="61">
        <v>1</v>
      </c>
      <c r="B238" s="184" t="s">
        <v>417</v>
      </c>
      <c r="C238" s="92" t="s">
        <v>25</v>
      </c>
      <c r="D238" s="33" t="s">
        <v>25</v>
      </c>
      <c r="E238" s="96" t="s">
        <v>418</v>
      </c>
      <c r="F238" s="40" t="s">
        <v>419</v>
      </c>
      <c r="G238" s="42"/>
      <c r="H238" s="42"/>
      <c r="I238" s="42"/>
      <c r="J238" s="41"/>
      <c r="K238" s="95" t="s">
        <v>420</v>
      </c>
    </row>
    <row r="239" spans="1:11" x14ac:dyDescent="0.2">
      <c r="A239" s="198"/>
      <c r="B239" s="24" t="s">
        <v>421</v>
      </c>
      <c r="C239" s="26"/>
      <c r="D239" s="26"/>
      <c r="E239" s="26"/>
      <c r="F239" s="26"/>
      <c r="G239" s="26"/>
      <c r="H239" s="26"/>
      <c r="I239" s="26"/>
      <c r="J239" s="26"/>
      <c r="K239" s="25"/>
    </row>
    <row r="240" spans="1:11" x14ac:dyDescent="0.2">
      <c r="A240" s="198"/>
      <c r="B240" s="24" t="s">
        <v>422</v>
      </c>
      <c r="C240" s="26"/>
      <c r="D240" s="26"/>
      <c r="E240" s="26"/>
      <c r="F240" s="26"/>
      <c r="G240" s="26"/>
      <c r="H240" s="26"/>
      <c r="I240" s="26"/>
      <c r="J240" s="26"/>
      <c r="K240" s="25"/>
    </row>
    <row r="241" spans="1:11" x14ac:dyDescent="0.2">
      <c r="A241" s="198"/>
      <c r="B241" s="24" t="s">
        <v>35</v>
      </c>
      <c r="C241" s="26"/>
      <c r="D241" s="26"/>
      <c r="E241" s="26"/>
      <c r="F241" s="26"/>
      <c r="G241" s="26"/>
      <c r="H241" s="26"/>
      <c r="I241" s="26"/>
      <c r="J241" s="26"/>
      <c r="K241" s="25"/>
    </row>
    <row r="242" spans="1:11" ht="53.25" customHeight="1" x14ac:dyDescent="0.2">
      <c r="A242" s="61">
        <v>1</v>
      </c>
      <c r="B242" s="30" t="s">
        <v>423</v>
      </c>
      <c r="C242" s="29" t="s">
        <v>424</v>
      </c>
      <c r="D242" s="29" t="s">
        <v>425</v>
      </c>
      <c r="E242" s="29" t="s">
        <v>426</v>
      </c>
      <c r="F242" s="230">
        <v>101</v>
      </c>
      <c r="G242" s="230">
        <v>101</v>
      </c>
      <c r="H242" s="230">
        <v>55.2</v>
      </c>
      <c r="I242" s="33" t="s">
        <v>25</v>
      </c>
      <c r="J242" s="33" t="s">
        <v>25</v>
      </c>
      <c r="K242" s="184" t="s">
        <v>427</v>
      </c>
    </row>
    <row r="243" spans="1:11" ht="44.25" customHeight="1" x14ac:dyDescent="0.2">
      <c r="A243" s="61">
        <v>2</v>
      </c>
      <c r="B243" s="37" t="s">
        <v>428</v>
      </c>
      <c r="C243" s="29" t="s">
        <v>429</v>
      </c>
      <c r="D243" s="29" t="s">
        <v>425</v>
      </c>
      <c r="E243" s="29" t="s">
        <v>426</v>
      </c>
      <c r="F243" s="230">
        <v>556.5</v>
      </c>
      <c r="G243" s="230">
        <v>1200</v>
      </c>
      <c r="H243" s="230">
        <v>1595</v>
      </c>
      <c r="I243" s="33" t="s">
        <v>25</v>
      </c>
      <c r="J243" s="33" t="s">
        <v>25</v>
      </c>
      <c r="K243" s="72" t="s">
        <v>430</v>
      </c>
    </row>
    <row r="244" spans="1:11" x14ac:dyDescent="0.2">
      <c r="A244" s="231"/>
      <c r="B244" s="24" t="s">
        <v>29</v>
      </c>
      <c r="C244" s="26"/>
      <c r="D244" s="26"/>
      <c r="E244" s="26"/>
      <c r="F244" s="26"/>
      <c r="G244" s="26"/>
      <c r="H244" s="26"/>
      <c r="I244" s="26"/>
      <c r="J244" s="26"/>
      <c r="K244" s="25"/>
    </row>
    <row r="245" spans="1:11" ht="41.25" customHeight="1" x14ac:dyDescent="0.2">
      <c r="A245" s="61">
        <v>1</v>
      </c>
      <c r="B245" s="232" t="s">
        <v>431</v>
      </c>
      <c r="C245" s="185" t="s">
        <v>25</v>
      </c>
      <c r="D245" s="185" t="s">
        <v>25</v>
      </c>
      <c r="E245" s="44" t="s">
        <v>426</v>
      </c>
      <c r="F245" s="40" t="s">
        <v>31</v>
      </c>
      <c r="G245" s="42"/>
      <c r="H245" s="42"/>
      <c r="I245" s="42"/>
      <c r="J245" s="41"/>
      <c r="K245" s="116" t="s">
        <v>432</v>
      </c>
    </row>
    <row r="246" spans="1:11" ht="39.75" customHeight="1" x14ac:dyDescent="0.2">
      <c r="A246" s="207">
        <v>2</v>
      </c>
      <c r="B246" s="72" t="s">
        <v>433</v>
      </c>
      <c r="C246" s="185" t="s">
        <v>25</v>
      </c>
      <c r="D246" s="185" t="s">
        <v>25</v>
      </c>
      <c r="E246" s="44" t="s">
        <v>426</v>
      </c>
      <c r="F246" s="73">
        <v>184444</v>
      </c>
      <c r="G246" s="33">
        <v>177579</v>
      </c>
      <c r="H246" s="33">
        <v>177546.1</v>
      </c>
      <c r="I246" s="233" t="s">
        <v>56</v>
      </c>
      <c r="J246" s="234">
        <v>472072</v>
      </c>
      <c r="K246" s="95" t="s">
        <v>434</v>
      </c>
    </row>
    <row r="247" spans="1:11" ht="51.75" customHeight="1" x14ac:dyDescent="0.2">
      <c r="A247" s="207">
        <v>3</v>
      </c>
      <c r="B247" s="235" t="s">
        <v>435</v>
      </c>
      <c r="C247" s="185" t="s">
        <v>25</v>
      </c>
      <c r="D247" s="185" t="s">
        <v>25</v>
      </c>
      <c r="E247" s="44" t="s">
        <v>426</v>
      </c>
      <c r="F247" s="236">
        <v>75114</v>
      </c>
      <c r="G247" s="236">
        <v>75114</v>
      </c>
      <c r="H247" s="236">
        <v>75114</v>
      </c>
      <c r="I247" s="233" t="s">
        <v>56</v>
      </c>
      <c r="J247" s="233">
        <v>472003</v>
      </c>
      <c r="K247" s="237" t="s">
        <v>436</v>
      </c>
    </row>
    <row r="248" spans="1:11" ht="18" customHeight="1" x14ac:dyDescent="0.2">
      <c r="A248" s="167"/>
      <c r="B248" s="70" t="s">
        <v>437</v>
      </c>
      <c r="C248" s="71"/>
      <c r="D248" s="71"/>
      <c r="E248" s="71"/>
      <c r="F248" s="71"/>
      <c r="G248" s="71"/>
      <c r="H248" s="71"/>
      <c r="I248" s="71"/>
      <c r="J248" s="71"/>
      <c r="K248" s="176"/>
    </row>
    <row r="249" spans="1:11" ht="92.25" customHeight="1" x14ac:dyDescent="0.2">
      <c r="A249" s="207">
        <v>1</v>
      </c>
      <c r="B249" s="30" t="s">
        <v>438</v>
      </c>
      <c r="C249" s="238" t="s">
        <v>22</v>
      </c>
      <c r="D249" s="91" t="s">
        <v>439</v>
      </c>
      <c r="E249" s="29" t="s">
        <v>297</v>
      </c>
      <c r="F249" s="239">
        <v>78.900000000000006</v>
      </c>
      <c r="G249" s="194">
        <v>94.7</v>
      </c>
      <c r="H249" s="194">
        <v>96.5</v>
      </c>
      <c r="I249" s="33" t="s">
        <v>25</v>
      </c>
      <c r="J249" s="33" t="s">
        <v>25</v>
      </c>
      <c r="K249" s="184" t="s">
        <v>440</v>
      </c>
    </row>
    <row r="250" spans="1:11" ht="12.75" customHeight="1" x14ac:dyDescent="0.2">
      <c r="A250" s="167"/>
      <c r="B250" s="85" t="s">
        <v>29</v>
      </c>
      <c r="C250" s="87"/>
      <c r="D250" s="87"/>
      <c r="E250" s="87"/>
      <c r="F250" s="87"/>
      <c r="G250" s="87"/>
      <c r="H250" s="87"/>
      <c r="I250" s="87"/>
      <c r="J250" s="87"/>
      <c r="K250" s="86"/>
    </row>
    <row r="251" spans="1:11" ht="54.75" customHeight="1" x14ac:dyDescent="0.2">
      <c r="A251" s="167">
        <v>1</v>
      </c>
      <c r="B251" s="240" t="s">
        <v>441</v>
      </c>
      <c r="C251" s="92" t="s">
        <v>25</v>
      </c>
      <c r="D251" s="92" t="s">
        <v>25</v>
      </c>
      <c r="E251" s="44" t="s">
        <v>297</v>
      </c>
      <c r="F251" s="40" t="s">
        <v>31</v>
      </c>
      <c r="G251" s="42"/>
      <c r="H251" s="42"/>
      <c r="I251" s="42"/>
      <c r="J251" s="41"/>
      <c r="K251" s="184" t="s">
        <v>442</v>
      </c>
    </row>
    <row r="252" spans="1:11" x14ac:dyDescent="0.2">
      <c r="A252" s="198"/>
      <c r="B252" s="24" t="s">
        <v>443</v>
      </c>
      <c r="C252" s="26"/>
      <c r="D252" s="26"/>
      <c r="E252" s="26"/>
      <c r="F252" s="26"/>
      <c r="G252" s="26"/>
      <c r="H252" s="26"/>
      <c r="I252" s="26"/>
      <c r="J252" s="26"/>
      <c r="K252" s="25"/>
    </row>
    <row r="253" spans="1:11" x14ac:dyDescent="0.2">
      <c r="A253" s="198"/>
      <c r="B253" s="24" t="s">
        <v>444</v>
      </c>
      <c r="C253" s="26"/>
      <c r="D253" s="26"/>
      <c r="E253" s="26"/>
      <c r="F253" s="26"/>
      <c r="G253" s="26"/>
      <c r="H253" s="26"/>
      <c r="I253" s="26"/>
      <c r="J253" s="26"/>
      <c r="K253" s="25"/>
    </row>
    <row r="254" spans="1:11" x14ac:dyDescent="0.2">
      <c r="A254" s="198"/>
      <c r="B254" s="24" t="s">
        <v>20</v>
      </c>
      <c r="C254" s="26"/>
      <c r="D254" s="26"/>
      <c r="E254" s="26"/>
      <c r="F254" s="26"/>
      <c r="G254" s="26"/>
      <c r="H254" s="26"/>
      <c r="I254" s="26"/>
      <c r="J254" s="26"/>
      <c r="K254" s="25"/>
    </row>
    <row r="255" spans="1:11" ht="54.75" customHeight="1" x14ac:dyDescent="0.2">
      <c r="A255" s="61">
        <v>1</v>
      </c>
      <c r="B255" s="30" t="s">
        <v>445</v>
      </c>
      <c r="C255" s="61" t="s">
        <v>22</v>
      </c>
      <c r="D255" s="29" t="s">
        <v>272</v>
      </c>
      <c r="E255" s="32" t="s">
        <v>415</v>
      </c>
      <c r="F255" s="241">
        <v>81</v>
      </c>
      <c r="G255" s="199">
        <v>81.099999999999994</v>
      </c>
      <c r="H255" s="241">
        <v>81.3</v>
      </c>
      <c r="I255" s="33" t="s">
        <v>25</v>
      </c>
      <c r="J255" s="33" t="s">
        <v>25</v>
      </c>
      <c r="K255" s="95" t="s">
        <v>446</v>
      </c>
    </row>
    <row r="256" spans="1:11" ht="54.75" customHeight="1" x14ac:dyDescent="0.2">
      <c r="A256" s="61">
        <v>2</v>
      </c>
      <c r="B256" s="30" t="s">
        <v>447</v>
      </c>
      <c r="C256" s="61" t="s">
        <v>22</v>
      </c>
      <c r="D256" s="29" t="s">
        <v>272</v>
      </c>
      <c r="E256" s="32" t="s">
        <v>415</v>
      </c>
      <c r="F256" s="242">
        <v>0</v>
      </c>
      <c r="G256" s="242">
        <v>0</v>
      </c>
      <c r="H256" s="242">
        <v>0</v>
      </c>
      <c r="I256" s="33" t="s">
        <v>25</v>
      </c>
      <c r="J256" s="33" t="s">
        <v>25</v>
      </c>
      <c r="K256" s="243" t="s">
        <v>448</v>
      </c>
    </row>
    <row r="257" spans="1:11" ht="12.75" customHeight="1" x14ac:dyDescent="0.2">
      <c r="A257" s="198"/>
      <c r="B257" s="244" t="s">
        <v>29</v>
      </c>
      <c r="C257" s="245"/>
      <c r="D257" s="245"/>
      <c r="E257" s="245"/>
      <c r="F257" s="245"/>
      <c r="G257" s="245"/>
      <c r="H257" s="245"/>
      <c r="I257" s="245"/>
      <c r="J257" s="245"/>
      <c r="K257" s="245"/>
    </row>
    <row r="258" spans="1:11" ht="94.5" customHeight="1" x14ac:dyDescent="0.2">
      <c r="A258" s="61">
        <v>1</v>
      </c>
      <c r="B258" s="184" t="s">
        <v>449</v>
      </c>
      <c r="C258" s="28" t="s">
        <v>266</v>
      </c>
      <c r="D258" s="33" t="s">
        <v>25</v>
      </c>
      <c r="E258" s="32" t="s">
        <v>415</v>
      </c>
      <c r="F258" s="181">
        <v>7278</v>
      </c>
      <c r="G258" s="181">
        <v>13511</v>
      </c>
      <c r="H258" s="181">
        <v>13510.9</v>
      </c>
      <c r="I258" s="61" t="s">
        <v>83</v>
      </c>
      <c r="J258" s="246" t="s">
        <v>450</v>
      </c>
      <c r="K258" s="184" t="s">
        <v>451</v>
      </c>
    </row>
    <row r="259" spans="1:11" ht="53.25" customHeight="1" x14ac:dyDescent="0.2">
      <c r="A259" s="61">
        <v>2</v>
      </c>
      <c r="B259" s="187" t="s">
        <v>452</v>
      </c>
      <c r="C259" s="120" t="s">
        <v>266</v>
      </c>
      <c r="D259" s="48" t="s">
        <v>25</v>
      </c>
      <c r="E259" s="47" t="s">
        <v>415</v>
      </c>
      <c r="F259" s="210">
        <v>1383</v>
      </c>
      <c r="G259" s="210">
        <v>1383</v>
      </c>
      <c r="H259" s="210">
        <v>1383</v>
      </c>
      <c r="I259" s="46" t="s">
        <v>83</v>
      </c>
      <c r="J259" s="247">
        <v>458037</v>
      </c>
      <c r="K259" s="116" t="s">
        <v>453</v>
      </c>
    </row>
    <row r="260" spans="1:11" ht="57" customHeight="1" x14ac:dyDescent="0.2">
      <c r="A260" s="200">
        <v>3</v>
      </c>
      <c r="B260" s="184" t="s">
        <v>454</v>
      </c>
      <c r="C260" s="120" t="s">
        <v>266</v>
      </c>
      <c r="D260" s="48" t="s">
        <v>25</v>
      </c>
      <c r="E260" s="47" t="s">
        <v>455</v>
      </c>
      <c r="F260" s="181">
        <v>22100</v>
      </c>
      <c r="G260" s="181">
        <v>37123</v>
      </c>
      <c r="H260" s="181">
        <v>37120.800000000003</v>
      </c>
      <c r="I260" s="61" t="s">
        <v>56</v>
      </c>
      <c r="J260" s="248">
        <v>123013</v>
      </c>
      <c r="K260" s="95" t="s">
        <v>456</v>
      </c>
    </row>
    <row r="261" spans="1:11" ht="58.5" customHeight="1" x14ac:dyDescent="0.2">
      <c r="A261" s="200">
        <v>4</v>
      </c>
      <c r="B261" s="184" t="s">
        <v>457</v>
      </c>
      <c r="C261" s="120" t="s">
        <v>266</v>
      </c>
      <c r="D261" s="48" t="s">
        <v>25</v>
      </c>
      <c r="E261" s="32" t="s">
        <v>458</v>
      </c>
      <c r="F261" s="181">
        <v>18700</v>
      </c>
      <c r="G261" s="181">
        <v>16510</v>
      </c>
      <c r="H261" s="181">
        <v>16508</v>
      </c>
      <c r="I261" s="61" t="s">
        <v>56</v>
      </c>
      <c r="J261" s="248">
        <v>123011</v>
      </c>
      <c r="K261" s="95" t="s">
        <v>459</v>
      </c>
    </row>
    <row r="262" spans="1:11" x14ac:dyDescent="0.2">
      <c r="A262" s="198"/>
      <c r="B262" s="85" t="s">
        <v>460</v>
      </c>
      <c r="C262" s="87"/>
      <c r="D262" s="87"/>
      <c r="E262" s="87"/>
      <c r="F262" s="87"/>
      <c r="G262" s="87"/>
      <c r="H262" s="87"/>
      <c r="I262" s="87"/>
      <c r="J262" s="87"/>
      <c r="K262" s="86"/>
    </row>
    <row r="263" spans="1:11" ht="13.5" customHeight="1" x14ac:dyDescent="0.2">
      <c r="A263" s="198"/>
      <c r="B263" s="24" t="s">
        <v>461</v>
      </c>
      <c r="C263" s="26"/>
      <c r="D263" s="26"/>
      <c r="E263" s="26"/>
      <c r="F263" s="26"/>
      <c r="G263" s="26"/>
      <c r="H263" s="26"/>
      <c r="I263" s="26"/>
      <c r="J263" s="26"/>
      <c r="K263" s="25"/>
    </row>
    <row r="264" spans="1:11" x14ac:dyDescent="0.2">
      <c r="A264" s="198"/>
      <c r="B264" s="22" t="s">
        <v>20</v>
      </c>
      <c r="C264" s="23"/>
      <c r="D264" s="23"/>
      <c r="E264" s="23"/>
      <c r="F264" s="23"/>
      <c r="G264" s="23"/>
      <c r="H264" s="23"/>
      <c r="I264" s="23"/>
      <c r="J264" s="23"/>
      <c r="K264" s="94"/>
    </row>
    <row r="265" spans="1:11" ht="44.25" customHeight="1" x14ac:dyDescent="0.2">
      <c r="A265" s="249">
        <v>1</v>
      </c>
      <c r="B265" s="72" t="s">
        <v>462</v>
      </c>
      <c r="C265" s="46" t="s">
        <v>22</v>
      </c>
      <c r="D265" s="28" t="s">
        <v>397</v>
      </c>
      <c r="E265" s="32" t="s">
        <v>415</v>
      </c>
      <c r="F265" s="154">
        <v>0</v>
      </c>
      <c r="G265" s="154">
        <v>0</v>
      </c>
      <c r="H265" s="154">
        <v>0</v>
      </c>
      <c r="I265" s="33" t="s">
        <v>25</v>
      </c>
      <c r="J265" s="33" t="s">
        <v>25</v>
      </c>
      <c r="K265" s="72"/>
    </row>
    <row r="266" spans="1:11" ht="28.5" customHeight="1" x14ac:dyDescent="0.2">
      <c r="A266" s="204">
        <v>2</v>
      </c>
      <c r="B266" s="250" t="s">
        <v>463</v>
      </c>
      <c r="C266" s="179" t="s">
        <v>22</v>
      </c>
      <c r="D266" s="177" t="s">
        <v>397</v>
      </c>
      <c r="E266" s="54" t="s">
        <v>415</v>
      </c>
      <c r="F266" s="252"/>
      <c r="G266" s="252"/>
      <c r="H266" s="252"/>
      <c r="I266" s="33"/>
      <c r="J266" s="33"/>
      <c r="K266" s="253"/>
    </row>
    <row r="267" spans="1:11" ht="27.75" customHeight="1" x14ac:dyDescent="0.2">
      <c r="A267" s="205"/>
      <c r="B267" s="254" t="s">
        <v>464</v>
      </c>
      <c r="C267" s="251"/>
      <c r="D267" s="203"/>
      <c r="E267" s="56"/>
      <c r="F267" s="189">
        <v>10</v>
      </c>
      <c r="G267" s="189">
        <v>13</v>
      </c>
      <c r="H267" s="189">
        <v>13</v>
      </c>
      <c r="I267" s="33" t="s">
        <v>25</v>
      </c>
      <c r="J267" s="33" t="s">
        <v>25</v>
      </c>
      <c r="K267" s="243" t="s">
        <v>465</v>
      </c>
    </row>
    <row r="268" spans="1:11" ht="18" customHeight="1" x14ac:dyDescent="0.2">
      <c r="A268" s="206"/>
      <c r="B268" s="254" t="s">
        <v>466</v>
      </c>
      <c r="C268" s="180"/>
      <c r="D268" s="178"/>
      <c r="E268" s="55"/>
      <c r="F268" s="185"/>
      <c r="G268" s="185" t="s">
        <v>41</v>
      </c>
      <c r="H268" s="185"/>
      <c r="I268" s="33" t="s">
        <v>25</v>
      </c>
      <c r="J268" s="33" t="s">
        <v>25</v>
      </c>
      <c r="K268" s="243"/>
    </row>
    <row r="269" spans="1:11" ht="29.25" customHeight="1" x14ac:dyDescent="0.2">
      <c r="A269" s="255" t="s">
        <v>278</v>
      </c>
      <c r="B269" s="254" t="s">
        <v>467</v>
      </c>
      <c r="C269" s="179" t="s">
        <v>22</v>
      </c>
      <c r="D269" s="177" t="s">
        <v>397</v>
      </c>
      <c r="E269" s="54" t="s">
        <v>415</v>
      </c>
      <c r="F269" s="185"/>
      <c r="G269" s="185"/>
      <c r="H269" s="185"/>
      <c r="I269" s="33" t="s">
        <v>25</v>
      </c>
      <c r="J269" s="33" t="s">
        <v>25</v>
      </c>
      <c r="K269" s="243"/>
    </row>
    <row r="270" spans="1:11" ht="18" customHeight="1" x14ac:dyDescent="0.2">
      <c r="A270" s="257"/>
      <c r="B270" s="254" t="s">
        <v>468</v>
      </c>
      <c r="C270" s="251"/>
      <c r="D270" s="203"/>
      <c r="E270" s="56"/>
      <c r="F270" s="185"/>
      <c r="G270" s="212" t="s">
        <v>41</v>
      </c>
      <c r="H270" s="212"/>
      <c r="I270" s="33" t="s">
        <v>25</v>
      </c>
      <c r="J270" s="33" t="s">
        <v>25</v>
      </c>
      <c r="K270" s="95"/>
    </row>
    <row r="271" spans="1:11" ht="29.25" customHeight="1" x14ac:dyDescent="0.2">
      <c r="A271" s="256"/>
      <c r="B271" s="27" t="s">
        <v>469</v>
      </c>
      <c r="C271" s="180"/>
      <c r="D271" s="178"/>
      <c r="E271" s="55"/>
      <c r="F271" s="258">
        <v>0.05</v>
      </c>
      <c r="G271" s="212">
        <v>0.3</v>
      </c>
      <c r="H271" s="212" t="s">
        <v>41</v>
      </c>
      <c r="I271" s="33" t="s">
        <v>25</v>
      </c>
      <c r="J271" s="33" t="s">
        <v>25</v>
      </c>
      <c r="K271" s="95" t="s">
        <v>470</v>
      </c>
    </row>
    <row r="272" spans="1:11" ht="18.75" customHeight="1" x14ac:dyDescent="0.2">
      <c r="A272" s="198"/>
      <c r="B272" s="259" t="s">
        <v>29</v>
      </c>
      <c r="C272" s="261"/>
      <c r="D272" s="261"/>
      <c r="E272" s="261"/>
      <c r="F272" s="261"/>
      <c r="G272" s="261"/>
      <c r="H272" s="261"/>
      <c r="I272" s="261"/>
      <c r="J272" s="261"/>
      <c r="K272" s="260"/>
    </row>
    <row r="273" spans="1:11" ht="68.25" customHeight="1" x14ac:dyDescent="0.2">
      <c r="A273" s="200">
        <v>1</v>
      </c>
      <c r="B273" s="184" t="s">
        <v>471</v>
      </c>
      <c r="C273" s="28" t="s">
        <v>266</v>
      </c>
      <c r="D273" s="33" t="s">
        <v>25</v>
      </c>
      <c r="E273" s="32" t="s">
        <v>455</v>
      </c>
      <c r="F273" s="88">
        <v>38800</v>
      </c>
      <c r="G273" s="262">
        <v>56741</v>
      </c>
      <c r="H273" s="262">
        <v>56741</v>
      </c>
      <c r="I273" s="61" t="s">
        <v>83</v>
      </c>
      <c r="J273" s="31" t="s">
        <v>472</v>
      </c>
      <c r="K273" s="81" t="s">
        <v>473</v>
      </c>
    </row>
    <row r="274" spans="1:11" ht="64.5" customHeight="1" x14ac:dyDescent="0.2">
      <c r="A274" s="200">
        <v>2</v>
      </c>
      <c r="B274" s="184" t="s">
        <v>474</v>
      </c>
      <c r="C274" s="28" t="s">
        <v>266</v>
      </c>
      <c r="D274" s="33" t="s">
        <v>25</v>
      </c>
      <c r="E274" s="32" t="s">
        <v>455</v>
      </c>
      <c r="F274" s="88">
        <v>10754</v>
      </c>
      <c r="G274" s="262">
        <v>2436</v>
      </c>
      <c r="H274" s="262">
        <v>2435</v>
      </c>
      <c r="I274" s="61" t="s">
        <v>83</v>
      </c>
      <c r="J274" s="31">
        <v>123040</v>
      </c>
      <c r="K274" s="81" t="s">
        <v>475</v>
      </c>
    </row>
    <row r="275" spans="1:11" ht="28.5" customHeight="1" x14ac:dyDescent="0.2">
      <c r="A275" s="204">
        <v>3</v>
      </c>
      <c r="B275" s="263" t="s">
        <v>476</v>
      </c>
      <c r="C275" s="177" t="s">
        <v>266</v>
      </c>
      <c r="D275" s="89" t="s">
        <v>25</v>
      </c>
      <c r="E275" s="54" t="s">
        <v>181</v>
      </c>
      <c r="F275" s="262">
        <v>90538</v>
      </c>
      <c r="G275" s="262">
        <v>223305</v>
      </c>
      <c r="H275" s="262">
        <v>223305</v>
      </c>
      <c r="I275" s="61" t="s">
        <v>75</v>
      </c>
      <c r="J275" s="31">
        <v>472058</v>
      </c>
      <c r="K275" s="265" t="s">
        <v>477</v>
      </c>
    </row>
    <row r="276" spans="1:11" ht="23.25" customHeight="1" x14ac:dyDescent="0.2">
      <c r="A276" s="206"/>
      <c r="B276" s="264"/>
      <c r="C276" s="178"/>
      <c r="D276" s="109"/>
      <c r="E276" s="55"/>
      <c r="F276" s="262"/>
      <c r="G276" s="262">
        <v>55827</v>
      </c>
      <c r="H276" s="262">
        <v>55827</v>
      </c>
      <c r="I276" s="194" t="s">
        <v>56</v>
      </c>
      <c r="J276" s="31">
        <v>472058</v>
      </c>
      <c r="K276" s="266"/>
    </row>
    <row r="277" spans="1:11" ht="42" customHeight="1" x14ac:dyDescent="0.2">
      <c r="A277" s="200">
        <v>4</v>
      </c>
      <c r="B277" s="184" t="s">
        <v>478</v>
      </c>
      <c r="C277" s="28" t="s">
        <v>266</v>
      </c>
      <c r="D277" s="33" t="s">
        <v>25</v>
      </c>
      <c r="E277" s="32" t="s">
        <v>479</v>
      </c>
      <c r="F277" s="262">
        <v>28079</v>
      </c>
      <c r="G277" s="262">
        <v>28079</v>
      </c>
      <c r="H277" s="262">
        <v>23683</v>
      </c>
      <c r="I277" s="61" t="s">
        <v>56</v>
      </c>
      <c r="J277" s="31">
        <v>123008</v>
      </c>
      <c r="K277" s="81" t="s">
        <v>480</v>
      </c>
    </row>
    <row r="278" spans="1:11" ht="91.5" customHeight="1" x14ac:dyDescent="0.2">
      <c r="A278" s="200">
        <v>5</v>
      </c>
      <c r="B278" s="95" t="s">
        <v>196</v>
      </c>
      <c r="C278" s="96" t="s">
        <v>55</v>
      </c>
      <c r="D278" s="33" t="s">
        <v>25</v>
      </c>
      <c r="E278" s="98" t="s">
        <v>197</v>
      </c>
      <c r="F278" s="73">
        <v>1500</v>
      </c>
      <c r="G278" s="73">
        <v>3956</v>
      </c>
      <c r="H278" s="73">
        <v>3955.1</v>
      </c>
      <c r="I278" s="73" t="s">
        <v>83</v>
      </c>
      <c r="J278" s="74">
        <v>472005</v>
      </c>
      <c r="K278" s="99" t="s">
        <v>198</v>
      </c>
    </row>
    <row r="279" spans="1:11" ht="42.75" customHeight="1" x14ac:dyDescent="0.2">
      <c r="A279" s="200">
        <v>6</v>
      </c>
      <c r="B279" s="95" t="s">
        <v>481</v>
      </c>
      <c r="C279" s="96" t="s">
        <v>55</v>
      </c>
      <c r="D279" s="33" t="s">
        <v>25</v>
      </c>
      <c r="E279" s="98" t="s">
        <v>415</v>
      </c>
      <c r="F279" s="73"/>
      <c r="G279" s="73">
        <v>1356</v>
      </c>
      <c r="H279" s="73">
        <v>1356</v>
      </c>
      <c r="I279" s="73" t="s">
        <v>83</v>
      </c>
      <c r="J279" s="74">
        <v>458048</v>
      </c>
      <c r="K279" s="99" t="s">
        <v>482</v>
      </c>
    </row>
    <row r="280" spans="1:11" x14ac:dyDescent="0.2">
      <c r="A280" s="198"/>
      <c r="B280" s="133" t="s">
        <v>75</v>
      </c>
      <c r="C280" s="219"/>
      <c r="D280" s="130"/>
      <c r="E280" s="130"/>
      <c r="F280" s="267">
        <f>F275</f>
        <v>90538</v>
      </c>
      <c r="G280" s="267">
        <f>G275</f>
        <v>223305</v>
      </c>
      <c r="H280" s="267">
        <f>H275</f>
        <v>223305</v>
      </c>
      <c r="I280" s="130"/>
      <c r="J280" s="130"/>
      <c r="K280" s="268"/>
    </row>
    <row r="281" spans="1:11" x14ac:dyDescent="0.2">
      <c r="A281" s="198"/>
      <c r="B281" s="133" t="s">
        <v>56</v>
      </c>
      <c r="C281" s="219"/>
      <c r="D281" s="130"/>
      <c r="E281" s="130"/>
      <c r="F281" s="131">
        <f>F246+F247+F260+F261+F276+F277</f>
        <v>328437</v>
      </c>
      <c r="G281" s="131">
        <f>G246+G247+G260+G261+G276+G277</f>
        <v>390232</v>
      </c>
      <c r="H281" s="131">
        <f>H246+H247+H260+H261+H276+H277</f>
        <v>385798.9</v>
      </c>
      <c r="I281" s="130"/>
      <c r="J281" s="130"/>
      <c r="K281" s="268"/>
    </row>
    <row r="282" spans="1:11" x14ac:dyDescent="0.2">
      <c r="A282" s="198"/>
      <c r="B282" s="133" t="s">
        <v>83</v>
      </c>
      <c r="C282" s="219"/>
      <c r="D282" s="130"/>
      <c r="E282" s="130"/>
      <c r="F282" s="267">
        <f>F258+F259+F273+F274+F278+F279</f>
        <v>59715</v>
      </c>
      <c r="G282" s="267">
        <f>G258+G259+G273+G274+G278+G279</f>
        <v>79383</v>
      </c>
      <c r="H282" s="267">
        <f>H258+H259+H273+H274+H278+H279</f>
        <v>79381</v>
      </c>
      <c r="I282" s="130"/>
      <c r="J282" s="130"/>
      <c r="K282" s="268"/>
    </row>
    <row r="283" spans="1:11" x14ac:dyDescent="0.2">
      <c r="A283" s="198"/>
      <c r="B283" s="259" t="s">
        <v>483</v>
      </c>
      <c r="C283" s="261"/>
      <c r="D283" s="261"/>
      <c r="E283" s="261"/>
      <c r="F283" s="261"/>
      <c r="G283" s="261"/>
      <c r="H283" s="261"/>
      <c r="I283" s="261"/>
      <c r="J283" s="261"/>
      <c r="K283" s="260"/>
    </row>
    <row r="284" spans="1:11" ht="15.75" customHeight="1" x14ac:dyDescent="0.2">
      <c r="A284" s="198"/>
      <c r="B284" s="24" t="s">
        <v>484</v>
      </c>
      <c r="C284" s="26"/>
      <c r="D284" s="26"/>
      <c r="E284" s="26"/>
      <c r="F284" s="26"/>
      <c r="G284" s="26"/>
      <c r="H284" s="26"/>
      <c r="I284" s="26"/>
      <c r="J284" s="26"/>
      <c r="K284" s="25"/>
    </row>
    <row r="285" spans="1:11" x14ac:dyDescent="0.2">
      <c r="A285" s="198"/>
      <c r="B285" s="259" t="s">
        <v>20</v>
      </c>
      <c r="C285" s="261"/>
      <c r="D285" s="261"/>
      <c r="E285" s="261"/>
      <c r="F285" s="261"/>
      <c r="G285" s="261"/>
      <c r="H285" s="261"/>
      <c r="I285" s="261"/>
      <c r="J285" s="261"/>
      <c r="K285" s="260"/>
    </row>
    <row r="286" spans="1:11" ht="54.75" customHeight="1" x14ac:dyDescent="0.2">
      <c r="A286" s="61">
        <v>1</v>
      </c>
      <c r="B286" s="37" t="s">
        <v>485</v>
      </c>
      <c r="C286" s="92" t="s">
        <v>22</v>
      </c>
      <c r="D286" s="31" t="s">
        <v>367</v>
      </c>
      <c r="E286" s="32" t="s">
        <v>415</v>
      </c>
      <c r="F286" s="271">
        <v>0</v>
      </c>
      <c r="G286" s="61">
        <v>0</v>
      </c>
      <c r="H286" s="272">
        <v>0</v>
      </c>
      <c r="I286" s="33" t="s">
        <v>25</v>
      </c>
      <c r="J286" s="33" t="s">
        <v>25</v>
      </c>
      <c r="K286" s="217"/>
    </row>
    <row r="287" spans="1:11" ht="43.5" customHeight="1" x14ac:dyDescent="0.2">
      <c r="A287" s="61">
        <v>2</v>
      </c>
      <c r="B287" s="37" t="s">
        <v>486</v>
      </c>
      <c r="C287" s="92" t="s">
        <v>22</v>
      </c>
      <c r="D287" s="32" t="s">
        <v>414</v>
      </c>
      <c r="E287" s="32" t="s">
        <v>415</v>
      </c>
      <c r="F287" s="273">
        <v>81.099999999999994</v>
      </c>
      <c r="G287" s="181">
        <v>83</v>
      </c>
      <c r="H287" s="262">
        <v>83</v>
      </c>
      <c r="I287" s="33" t="s">
        <v>25</v>
      </c>
      <c r="J287" s="33" t="s">
        <v>25</v>
      </c>
      <c r="K287" s="217" t="s">
        <v>487</v>
      </c>
    </row>
    <row r="288" spans="1:11" ht="93" customHeight="1" x14ac:dyDescent="0.2">
      <c r="A288" s="61">
        <v>3</v>
      </c>
      <c r="B288" s="37" t="s">
        <v>488</v>
      </c>
      <c r="C288" s="92" t="s">
        <v>22</v>
      </c>
      <c r="D288" s="32" t="s">
        <v>489</v>
      </c>
      <c r="E288" s="32" t="s">
        <v>415</v>
      </c>
      <c r="F288" s="271">
        <v>0</v>
      </c>
      <c r="G288" s="61">
        <v>0</v>
      </c>
      <c r="H288" s="61">
        <v>0</v>
      </c>
      <c r="I288" s="33" t="s">
        <v>25</v>
      </c>
      <c r="J288" s="33" t="s">
        <v>25</v>
      </c>
      <c r="K288" s="217"/>
    </row>
    <row r="289" spans="1:11" ht="78" customHeight="1" x14ac:dyDescent="0.2">
      <c r="A289" s="61">
        <v>4</v>
      </c>
      <c r="B289" s="27" t="s">
        <v>490</v>
      </c>
      <c r="C289" s="92" t="s">
        <v>491</v>
      </c>
      <c r="D289" s="31" t="s">
        <v>367</v>
      </c>
      <c r="E289" s="92" t="s">
        <v>492</v>
      </c>
      <c r="F289" s="92">
        <v>3.456</v>
      </c>
      <c r="G289" s="92">
        <v>3.456</v>
      </c>
      <c r="H289" s="92">
        <v>3.456</v>
      </c>
      <c r="I289" s="33" t="s">
        <v>25</v>
      </c>
      <c r="J289" s="33" t="s">
        <v>25</v>
      </c>
      <c r="K289" s="274" t="s">
        <v>493</v>
      </c>
    </row>
    <row r="290" spans="1:11" ht="82.5" customHeight="1" x14ac:dyDescent="0.2">
      <c r="A290" s="61">
        <v>5</v>
      </c>
      <c r="B290" s="27" t="s">
        <v>494</v>
      </c>
      <c r="C290" s="92" t="s">
        <v>491</v>
      </c>
      <c r="D290" s="31" t="s">
        <v>367</v>
      </c>
      <c r="E290" s="92" t="s">
        <v>492</v>
      </c>
      <c r="F290" s="92">
        <v>4.0000000000000001E-3</v>
      </c>
      <c r="G290" s="92">
        <v>4.0000000000000001E-3</v>
      </c>
      <c r="H290" s="194">
        <v>4.0000000000000001E-3</v>
      </c>
      <c r="I290" s="33" t="s">
        <v>25</v>
      </c>
      <c r="J290" s="33" t="s">
        <v>25</v>
      </c>
      <c r="K290" s="81" t="s">
        <v>495</v>
      </c>
    </row>
    <row r="291" spans="1:11" ht="16.5" customHeight="1" x14ac:dyDescent="0.2">
      <c r="A291" s="61"/>
      <c r="B291" s="269" t="s">
        <v>29</v>
      </c>
      <c r="C291" s="270"/>
      <c r="D291" s="270"/>
      <c r="E291" s="270"/>
      <c r="F291" s="270"/>
      <c r="G291" s="270"/>
      <c r="H291" s="270"/>
      <c r="I291" s="270"/>
      <c r="J291" s="270"/>
      <c r="K291" s="275"/>
    </row>
    <row r="292" spans="1:11" ht="53.25" customHeight="1" x14ac:dyDescent="0.2">
      <c r="A292" s="200">
        <v>1</v>
      </c>
      <c r="B292" s="187" t="s">
        <v>496</v>
      </c>
      <c r="C292" s="120" t="s">
        <v>266</v>
      </c>
      <c r="D292" s="48" t="s">
        <v>25</v>
      </c>
      <c r="E292" s="47" t="s">
        <v>415</v>
      </c>
      <c r="F292" s="276">
        <v>500</v>
      </c>
      <c r="G292" s="277">
        <v>2390</v>
      </c>
      <c r="H292" s="277">
        <v>2390</v>
      </c>
      <c r="I292" s="46" t="s">
        <v>83</v>
      </c>
      <c r="J292" s="77">
        <v>458018</v>
      </c>
      <c r="K292" s="80" t="s">
        <v>497</v>
      </c>
    </row>
    <row r="293" spans="1:11" ht="40.5" customHeight="1" x14ac:dyDescent="0.2">
      <c r="A293" s="200">
        <v>2</v>
      </c>
      <c r="B293" s="184" t="s">
        <v>498</v>
      </c>
      <c r="C293" s="120" t="s">
        <v>266</v>
      </c>
      <c r="D293" s="48" t="s">
        <v>25</v>
      </c>
      <c r="E293" s="47" t="s">
        <v>415</v>
      </c>
      <c r="F293" s="88"/>
      <c r="G293" s="262">
        <v>1500</v>
      </c>
      <c r="H293" s="262">
        <v>1500</v>
      </c>
      <c r="I293" s="46" t="s">
        <v>83</v>
      </c>
      <c r="J293" s="31">
        <v>458016</v>
      </c>
      <c r="K293" s="81" t="s">
        <v>499</v>
      </c>
    </row>
    <row r="294" spans="1:11" x14ac:dyDescent="0.2">
      <c r="A294" s="198"/>
      <c r="B294" s="278" t="s">
        <v>500</v>
      </c>
      <c r="C294" s="280"/>
      <c r="D294" s="280"/>
      <c r="E294" s="280"/>
      <c r="F294" s="280"/>
      <c r="G294" s="280"/>
      <c r="H294" s="280"/>
      <c r="I294" s="280"/>
      <c r="J294" s="280"/>
      <c r="K294" s="279"/>
    </row>
    <row r="295" spans="1:11" x14ac:dyDescent="0.2">
      <c r="A295" s="198"/>
      <c r="B295" s="259" t="s">
        <v>20</v>
      </c>
      <c r="C295" s="261"/>
      <c r="D295" s="261"/>
      <c r="E295" s="261"/>
      <c r="F295" s="261"/>
      <c r="G295" s="261"/>
      <c r="H295" s="261"/>
      <c r="I295" s="261"/>
      <c r="J295" s="261"/>
      <c r="K295" s="260"/>
    </row>
    <row r="296" spans="1:11" ht="47.25" customHeight="1" x14ac:dyDescent="0.2">
      <c r="A296" s="61">
        <v>1</v>
      </c>
      <c r="B296" s="27" t="s">
        <v>501</v>
      </c>
      <c r="C296" s="92" t="s">
        <v>22</v>
      </c>
      <c r="D296" s="28" t="s">
        <v>439</v>
      </c>
      <c r="E296" s="92" t="s">
        <v>502</v>
      </c>
      <c r="F296" s="189">
        <v>5.4</v>
      </c>
      <c r="G296" s="190">
        <v>5.55</v>
      </c>
      <c r="H296" s="281">
        <v>4.67</v>
      </c>
      <c r="I296" s="33" t="s">
        <v>25</v>
      </c>
      <c r="J296" s="33" t="s">
        <v>25</v>
      </c>
      <c r="K296" s="184" t="s">
        <v>503</v>
      </c>
    </row>
    <row r="297" spans="1:11" ht="39.75" customHeight="1" x14ac:dyDescent="0.2">
      <c r="A297" s="61">
        <v>2</v>
      </c>
      <c r="B297" s="27" t="s">
        <v>504</v>
      </c>
      <c r="C297" s="92" t="s">
        <v>22</v>
      </c>
      <c r="D297" s="28" t="s">
        <v>414</v>
      </c>
      <c r="E297" s="28" t="s">
        <v>502</v>
      </c>
      <c r="F297" s="92">
        <v>0.9</v>
      </c>
      <c r="G297" s="190">
        <v>0.95</v>
      </c>
      <c r="H297" s="281">
        <v>25.4</v>
      </c>
      <c r="I297" s="33" t="s">
        <v>25</v>
      </c>
      <c r="J297" s="33" t="s">
        <v>25</v>
      </c>
      <c r="K297" s="184" t="s">
        <v>505</v>
      </c>
    </row>
    <row r="298" spans="1:11" ht="41.25" customHeight="1" x14ac:dyDescent="0.2">
      <c r="A298" s="61">
        <v>3</v>
      </c>
      <c r="B298" s="27" t="s">
        <v>506</v>
      </c>
      <c r="C298" s="92" t="s">
        <v>22</v>
      </c>
      <c r="D298" s="28" t="s">
        <v>414</v>
      </c>
      <c r="E298" s="28" t="s">
        <v>502</v>
      </c>
      <c r="F298" s="92">
        <v>0.7</v>
      </c>
      <c r="G298" s="190">
        <v>0.75</v>
      </c>
      <c r="H298" s="281">
        <v>0.86</v>
      </c>
      <c r="I298" s="33" t="s">
        <v>25</v>
      </c>
      <c r="J298" s="33" t="s">
        <v>25</v>
      </c>
      <c r="K298" s="184" t="s">
        <v>507</v>
      </c>
    </row>
    <row r="299" spans="1:11" ht="19.5" customHeight="1" x14ac:dyDescent="0.2">
      <c r="A299" s="200"/>
      <c r="B299" s="269" t="s">
        <v>29</v>
      </c>
      <c r="C299" s="270"/>
      <c r="D299" s="270"/>
      <c r="E299" s="270"/>
      <c r="F299" s="270"/>
      <c r="G299" s="270"/>
      <c r="H299" s="270"/>
      <c r="I299" s="270"/>
      <c r="J299" s="270"/>
      <c r="K299" s="275"/>
    </row>
    <row r="300" spans="1:11" ht="54" customHeight="1" x14ac:dyDescent="0.2">
      <c r="A300" s="200">
        <v>1</v>
      </c>
      <c r="B300" s="184" t="s">
        <v>508</v>
      </c>
      <c r="C300" s="28" t="s">
        <v>266</v>
      </c>
      <c r="D300" s="33" t="s">
        <v>25</v>
      </c>
      <c r="E300" s="120" t="s">
        <v>502</v>
      </c>
      <c r="F300" s="88">
        <v>600</v>
      </c>
      <c r="G300" s="262">
        <v>183</v>
      </c>
      <c r="H300" s="262">
        <v>183</v>
      </c>
      <c r="I300" s="61" t="s">
        <v>83</v>
      </c>
      <c r="J300" s="32">
        <v>463001</v>
      </c>
      <c r="K300" s="184" t="s">
        <v>509</v>
      </c>
    </row>
    <row r="301" spans="1:11" ht="55.5" customHeight="1" x14ac:dyDescent="0.2">
      <c r="A301" s="61">
        <v>2</v>
      </c>
      <c r="B301" s="72" t="s">
        <v>510</v>
      </c>
      <c r="C301" s="282" t="s">
        <v>25</v>
      </c>
      <c r="D301" s="33" t="s">
        <v>25</v>
      </c>
      <c r="E301" s="120" t="s">
        <v>502</v>
      </c>
      <c r="F301" s="40" t="s">
        <v>31</v>
      </c>
      <c r="G301" s="42"/>
      <c r="H301" s="42"/>
      <c r="I301" s="42"/>
      <c r="J301" s="41"/>
      <c r="K301" s="43" t="s">
        <v>511</v>
      </c>
    </row>
    <row r="302" spans="1:11" x14ac:dyDescent="0.2">
      <c r="A302" s="198"/>
      <c r="B302" s="225" t="s">
        <v>75</v>
      </c>
      <c r="C302" s="225"/>
      <c r="D302" s="219"/>
      <c r="E302" s="225"/>
      <c r="F302" s="225"/>
      <c r="G302" s="225"/>
      <c r="H302" s="225"/>
      <c r="I302" s="225"/>
      <c r="J302" s="225"/>
      <c r="K302" s="225"/>
    </row>
    <row r="303" spans="1:11" x14ac:dyDescent="0.2">
      <c r="A303" s="198"/>
      <c r="B303" s="225" t="s">
        <v>56</v>
      </c>
      <c r="C303" s="225"/>
      <c r="D303" s="219"/>
      <c r="E303" s="225"/>
      <c r="F303" s="225"/>
      <c r="G303" s="225"/>
      <c r="H303" s="225"/>
      <c r="I303" s="225"/>
      <c r="J303" s="225"/>
      <c r="K303" s="225"/>
    </row>
    <row r="304" spans="1:11" x14ac:dyDescent="0.2">
      <c r="A304" s="198"/>
      <c r="B304" s="225" t="s">
        <v>83</v>
      </c>
      <c r="C304" s="225"/>
      <c r="D304" s="219"/>
      <c r="E304" s="225"/>
      <c r="F304" s="226">
        <f>F292+F293+F300</f>
        <v>1100</v>
      </c>
      <c r="G304" s="226">
        <f>G292+G293+G300</f>
        <v>4073</v>
      </c>
      <c r="H304" s="226">
        <f>H292+H293+H300</f>
        <v>4073</v>
      </c>
      <c r="I304" s="225"/>
      <c r="J304" s="225"/>
      <c r="K304" s="225"/>
    </row>
    <row r="305" spans="1:11" x14ac:dyDescent="0.2">
      <c r="A305" s="198"/>
      <c r="B305" s="259" t="s">
        <v>512</v>
      </c>
      <c r="C305" s="261"/>
      <c r="D305" s="261"/>
      <c r="E305" s="261"/>
      <c r="F305" s="261"/>
      <c r="G305" s="261"/>
      <c r="H305" s="261"/>
      <c r="I305" s="261"/>
      <c r="J305" s="261"/>
      <c r="K305" s="260"/>
    </row>
    <row r="306" spans="1:11" x14ac:dyDescent="0.2">
      <c r="A306" s="198"/>
      <c r="B306" s="259" t="s">
        <v>513</v>
      </c>
      <c r="C306" s="261"/>
      <c r="D306" s="261"/>
      <c r="E306" s="261"/>
      <c r="F306" s="261"/>
      <c r="G306" s="261"/>
      <c r="H306" s="261"/>
      <c r="I306" s="261"/>
      <c r="J306" s="261"/>
      <c r="K306" s="260"/>
    </row>
    <row r="307" spans="1:11" x14ac:dyDescent="0.2">
      <c r="A307" s="198"/>
      <c r="B307" s="269" t="s">
        <v>35</v>
      </c>
      <c r="C307" s="270"/>
      <c r="D307" s="270"/>
      <c r="E307" s="270"/>
      <c r="F307" s="270"/>
      <c r="G307" s="270"/>
      <c r="H307" s="270"/>
      <c r="I307" s="270"/>
      <c r="J307" s="270"/>
      <c r="K307" s="275"/>
    </row>
    <row r="308" spans="1:11" ht="53.25" customHeight="1" x14ac:dyDescent="0.2">
      <c r="A308" s="249">
        <v>1</v>
      </c>
      <c r="B308" s="27" t="s">
        <v>514</v>
      </c>
      <c r="C308" s="92" t="s">
        <v>22</v>
      </c>
      <c r="D308" s="28" t="s">
        <v>515</v>
      </c>
      <c r="E308" s="29" t="s">
        <v>516</v>
      </c>
      <c r="F308" s="92"/>
      <c r="G308" s="189">
        <v>6.2</v>
      </c>
      <c r="H308" s="181">
        <v>15.8</v>
      </c>
      <c r="I308" s="73" t="s">
        <v>25</v>
      </c>
      <c r="J308" s="73" t="s">
        <v>25</v>
      </c>
      <c r="K308" s="184" t="s">
        <v>517</v>
      </c>
    </row>
    <row r="309" spans="1:11" x14ac:dyDescent="0.2">
      <c r="A309" s="198"/>
      <c r="B309" s="278" t="s">
        <v>29</v>
      </c>
      <c r="C309" s="280"/>
      <c r="D309" s="280"/>
      <c r="E309" s="280"/>
      <c r="F309" s="280"/>
      <c r="G309" s="280"/>
      <c r="H309" s="280"/>
      <c r="I309" s="280"/>
      <c r="J309" s="280"/>
      <c r="K309" s="279"/>
    </row>
    <row r="310" spans="1:11" ht="43.5" customHeight="1" x14ac:dyDescent="0.2">
      <c r="A310" s="61">
        <v>1</v>
      </c>
      <c r="B310" s="184" t="s">
        <v>518</v>
      </c>
      <c r="C310" s="73" t="s">
        <v>25</v>
      </c>
      <c r="D310" s="73" t="s">
        <v>25</v>
      </c>
      <c r="E310" s="154" t="s">
        <v>516</v>
      </c>
      <c r="F310" s="283" t="s">
        <v>31</v>
      </c>
      <c r="G310" s="285"/>
      <c r="H310" s="285"/>
      <c r="I310" s="285"/>
      <c r="J310" s="284"/>
      <c r="K310" s="72" t="s">
        <v>519</v>
      </c>
    </row>
    <row r="311" spans="1:11" x14ac:dyDescent="0.2">
      <c r="A311" s="198"/>
      <c r="B311" s="286" t="s">
        <v>520</v>
      </c>
      <c r="C311" s="286"/>
      <c r="D311" s="287"/>
      <c r="E311" s="286"/>
      <c r="F311" s="288">
        <f>F312+F313+F314+F315</f>
        <v>1325149</v>
      </c>
      <c r="G311" s="288">
        <f>G312+G313+G314+G315</f>
        <v>1940693.9</v>
      </c>
      <c r="H311" s="288">
        <f>H312+H313+H314+H315</f>
        <v>1932847.0000000002</v>
      </c>
      <c r="I311" s="286"/>
      <c r="J311" s="286"/>
      <c r="K311" s="286"/>
    </row>
    <row r="312" spans="1:11" x14ac:dyDescent="0.2">
      <c r="A312" s="198"/>
      <c r="B312" s="286" t="s">
        <v>419</v>
      </c>
      <c r="C312" s="286"/>
      <c r="D312" s="287"/>
      <c r="E312" s="286"/>
      <c r="F312" s="288">
        <f>F109</f>
        <v>31014</v>
      </c>
      <c r="G312" s="288">
        <f>G109</f>
        <v>53686</v>
      </c>
      <c r="H312" s="288">
        <f>H109</f>
        <v>53686</v>
      </c>
      <c r="I312" s="286"/>
      <c r="J312" s="286"/>
      <c r="K312" s="286"/>
    </row>
    <row r="313" spans="1:11" x14ac:dyDescent="0.2">
      <c r="A313" s="198"/>
      <c r="B313" s="286" t="s">
        <v>75</v>
      </c>
      <c r="C313" s="286"/>
      <c r="D313" s="287"/>
      <c r="E313" s="286"/>
      <c r="F313" s="288">
        <f t="shared" ref="F313:H315" si="0">F110+F212+F229+F280+F302</f>
        <v>150126.1</v>
      </c>
      <c r="G313" s="288">
        <f t="shared" si="0"/>
        <v>414942.6</v>
      </c>
      <c r="H313" s="288">
        <f t="shared" si="0"/>
        <v>414942.6</v>
      </c>
      <c r="I313" s="286"/>
      <c r="J313" s="286"/>
      <c r="K313" s="286"/>
    </row>
    <row r="314" spans="1:11" x14ac:dyDescent="0.2">
      <c r="A314" s="198"/>
      <c r="B314" s="286" t="s">
        <v>56</v>
      </c>
      <c r="C314" s="286"/>
      <c r="D314" s="287"/>
      <c r="E314" s="286"/>
      <c r="F314" s="288">
        <f t="shared" si="0"/>
        <v>626229.9</v>
      </c>
      <c r="G314" s="288">
        <f t="shared" si="0"/>
        <v>888150.1</v>
      </c>
      <c r="H314" s="288">
        <f t="shared" si="0"/>
        <v>880324.5</v>
      </c>
      <c r="I314" s="286"/>
      <c r="J314" s="286"/>
      <c r="K314" s="286"/>
    </row>
    <row r="315" spans="1:11" x14ac:dyDescent="0.2">
      <c r="A315" s="198"/>
      <c r="B315" s="286" t="s">
        <v>83</v>
      </c>
      <c r="C315" s="286"/>
      <c r="D315" s="287"/>
      <c r="E315" s="286"/>
      <c r="F315" s="288">
        <f t="shared" si="0"/>
        <v>517779</v>
      </c>
      <c r="G315" s="288">
        <f t="shared" si="0"/>
        <v>583915.19999999995</v>
      </c>
      <c r="H315" s="288">
        <f t="shared" si="0"/>
        <v>583893.90000000014</v>
      </c>
      <c r="I315" s="286"/>
      <c r="J315" s="286"/>
      <c r="K315" s="286"/>
    </row>
  </sheetData>
  <mergeCells count="237">
    <mergeCell ref="F310:J310"/>
    <mergeCell ref="B299:K299"/>
    <mergeCell ref="F301:J301"/>
    <mergeCell ref="B305:K305"/>
    <mergeCell ref="B306:K306"/>
    <mergeCell ref="B307:K307"/>
    <mergeCell ref="B309:K309"/>
    <mergeCell ref="B283:K283"/>
    <mergeCell ref="B284:K284"/>
    <mergeCell ref="B285:K285"/>
    <mergeCell ref="B291:K291"/>
    <mergeCell ref="B294:K294"/>
    <mergeCell ref="B295:K295"/>
    <mergeCell ref="B272:K272"/>
    <mergeCell ref="A275:A276"/>
    <mergeCell ref="B275:B276"/>
    <mergeCell ref="C275:C276"/>
    <mergeCell ref="D275:D276"/>
    <mergeCell ref="E275:E276"/>
    <mergeCell ref="K275:K276"/>
    <mergeCell ref="B264:K264"/>
    <mergeCell ref="A266:A268"/>
    <mergeCell ref="C266:C268"/>
    <mergeCell ref="D266:D268"/>
    <mergeCell ref="E266:E268"/>
    <mergeCell ref="A269:A271"/>
    <mergeCell ref="C269:C271"/>
    <mergeCell ref="D269:D271"/>
    <mergeCell ref="E269:E271"/>
    <mergeCell ref="F251:J251"/>
    <mergeCell ref="B252:K252"/>
    <mergeCell ref="B253:K253"/>
    <mergeCell ref="B254:K254"/>
    <mergeCell ref="B262:K262"/>
    <mergeCell ref="B263:K263"/>
    <mergeCell ref="B240:K240"/>
    <mergeCell ref="B241:K241"/>
    <mergeCell ref="B244:K244"/>
    <mergeCell ref="F245:J245"/>
    <mergeCell ref="B248:K248"/>
    <mergeCell ref="B250:K250"/>
    <mergeCell ref="B233:K233"/>
    <mergeCell ref="B234:K234"/>
    <mergeCell ref="B235:K235"/>
    <mergeCell ref="B237:K237"/>
    <mergeCell ref="F238:J238"/>
    <mergeCell ref="B239:K239"/>
    <mergeCell ref="G227:G228"/>
    <mergeCell ref="H227:H228"/>
    <mergeCell ref="I227:I228"/>
    <mergeCell ref="J227:J228"/>
    <mergeCell ref="K227:K228"/>
    <mergeCell ref="B232:K232"/>
    <mergeCell ref="B217:K217"/>
    <mergeCell ref="B223:K223"/>
    <mergeCell ref="F224:J224"/>
    <mergeCell ref="F225:J225"/>
    <mergeCell ref="A227:A228"/>
    <mergeCell ref="B227:B228"/>
    <mergeCell ref="C227:C228"/>
    <mergeCell ref="D227:D228"/>
    <mergeCell ref="E227:E228"/>
    <mergeCell ref="F227:F228"/>
    <mergeCell ref="B205:K205"/>
    <mergeCell ref="B206:K206"/>
    <mergeCell ref="B207:K207"/>
    <mergeCell ref="B210:K210"/>
    <mergeCell ref="B215:K215"/>
    <mergeCell ref="B216:K216"/>
    <mergeCell ref="B192:K192"/>
    <mergeCell ref="B193:K193"/>
    <mergeCell ref="B197:K197"/>
    <mergeCell ref="B198:K198"/>
    <mergeCell ref="B199:K199"/>
    <mergeCell ref="B203:K203"/>
    <mergeCell ref="B181:K181"/>
    <mergeCell ref="B182:K182"/>
    <mergeCell ref="B183:K183"/>
    <mergeCell ref="B186:K186"/>
    <mergeCell ref="F188:J188"/>
    <mergeCell ref="B191:K191"/>
    <mergeCell ref="J170:J171"/>
    <mergeCell ref="K170:K171"/>
    <mergeCell ref="B173:K173"/>
    <mergeCell ref="B174:K174"/>
    <mergeCell ref="B175:K175"/>
    <mergeCell ref="B177:K177"/>
    <mergeCell ref="B162:K162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B143:K143"/>
    <mergeCell ref="B148:K148"/>
    <mergeCell ref="F150:J150"/>
    <mergeCell ref="B153:K153"/>
    <mergeCell ref="B154:K154"/>
    <mergeCell ref="B155:K155"/>
    <mergeCell ref="H139:H140"/>
    <mergeCell ref="I139:I140"/>
    <mergeCell ref="J139:J140"/>
    <mergeCell ref="K139:K140"/>
    <mergeCell ref="B141:K141"/>
    <mergeCell ref="B142:K142"/>
    <mergeCell ref="B135:K135"/>
    <mergeCell ref="B136:K136"/>
    <mergeCell ref="B138:K138"/>
    <mergeCell ref="A139:A140"/>
    <mergeCell ref="B139:B140"/>
    <mergeCell ref="C139:C140"/>
    <mergeCell ref="D139:D140"/>
    <mergeCell ref="E139:E140"/>
    <mergeCell ref="F139:F140"/>
    <mergeCell ref="G139:G140"/>
    <mergeCell ref="F133:F134"/>
    <mergeCell ref="G133:G134"/>
    <mergeCell ref="H133:H134"/>
    <mergeCell ref="I133:I134"/>
    <mergeCell ref="J133:J134"/>
    <mergeCell ref="K133:K134"/>
    <mergeCell ref="G130:G131"/>
    <mergeCell ref="H130:H131"/>
    <mergeCell ref="I130:I131"/>
    <mergeCell ref="J130:J131"/>
    <mergeCell ref="K130:K131"/>
    <mergeCell ref="A133:A134"/>
    <mergeCell ref="B133:B134"/>
    <mergeCell ref="C133:C134"/>
    <mergeCell ref="D133:D134"/>
    <mergeCell ref="E133:E134"/>
    <mergeCell ref="A130:A131"/>
    <mergeCell ref="B130:B131"/>
    <mergeCell ref="C130:C131"/>
    <mergeCell ref="D130:D131"/>
    <mergeCell ref="E130:E131"/>
    <mergeCell ref="F130:F131"/>
    <mergeCell ref="A128:A129"/>
    <mergeCell ref="B128:B129"/>
    <mergeCell ref="C128:C129"/>
    <mergeCell ref="E128:E129"/>
    <mergeCell ref="J128:J129"/>
    <mergeCell ref="K128:K129"/>
    <mergeCell ref="K123:K124"/>
    <mergeCell ref="A126:A127"/>
    <mergeCell ref="B126:B127"/>
    <mergeCell ref="C126:C127"/>
    <mergeCell ref="D126:D127"/>
    <mergeCell ref="E126:E127"/>
    <mergeCell ref="J126:J127"/>
    <mergeCell ref="K126:K127"/>
    <mergeCell ref="B113:K113"/>
    <mergeCell ref="B114:K114"/>
    <mergeCell ref="B115:K115"/>
    <mergeCell ref="B116:K116"/>
    <mergeCell ref="B122:K122"/>
    <mergeCell ref="A123:A124"/>
    <mergeCell ref="B123:B124"/>
    <mergeCell ref="C123:C124"/>
    <mergeCell ref="D123:D124"/>
    <mergeCell ref="E123:E124"/>
    <mergeCell ref="K85:K86"/>
    <mergeCell ref="F100:J100"/>
    <mergeCell ref="A104:A106"/>
    <mergeCell ref="C104:C106"/>
    <mergeCell ref="D104:D106"/>
    <mergeCell ref="E104:E106"/>
    <mergeCell ref="A85:A86"/>
    <mergeCell ref="B85:B86"/>
    <mergeCell ref="C85:C86"/>
    <mergeCell ref="D85:D86"/>
    <mergeCell ref="E85:E86"/>
    <mergeCell ref="F85:F86"/>
    <mergeCell ref="F76:J76"/>
    <mergeCell ref="F77:J77"/>
    <mergeCell ref="F78:J78"/>
    <mergeCell ref="F79:J79"/>
    <mergeCell ref="E80:E83"/>
    <mergeCell ref="F80:J80"/>
    <mergeCell ref="F83:J83"/>
    <mergeCell ref="B69:K69"/>
    <mergeCell ref="B71:K71"/>
    <mergeCell ref="F72:J72"/>
    <mergeCell ref="F73:J73"/>
    <mergeCell ref="F74:J74"/>
    <mergeCell ref="F75:J75"/>
    <mergeCell ref="B59:K59"/>
    <mergeCell ref="B60:K60"/>
    <mergeCell ref="B65:K65"/>
    <mergeCell ref="F66:J66"/>
    <mergeCell ref="B67:K67"/>
    <mergeCell ref="B68:K68"/>
    <mergeCell ref="F53:J53"/>
    <mergeCell ref="F54:J54"/>
    <mergeCell ref="F55:J55"/>
    <mergeCell ref="F56:J56"/>
    <mergeCell ref="F57:J57"/>
    <mergeCell ref="B58:K58"/>
    <mergeCell ref="B35:K35"/>
    <mergeCell ref="F39:J39"/>
    <mergeCell ref="B47:K47"/>
    <mergeCell ref="B48:K48"/>
    <mergeCell ref="B49:K49"/>
    <mergeCell ref="B52:K52"/>
    <mergeCell ref="B25:K25"/>
    <mergeCell ref="A28:A30"/>
    <mergeCell ref="D28:D30"/>
    <mergeCell ref="E28:E30"/>
    <mergeCell ref="A31:A33"/>
    <mergeCell ref="D31:D33"/>
    <mergeCell ref="E31:E33"/>
    <mergeCell ref="B17:K17"/>
    <mergeCell ref="B18:K18"/>
    <mergeCell ref="B21:K21"/>
    <mergeCell ref="F22:J22"/>
    <mergeCell ref="B23:K23"/>
    <mergeCell ref="B24:K24"/>
    <mergeCell ref="F12:H12"/>
    <mergeCell ref="I12:I13"/>
    <mergeCell ref="J12:J13"/>
    <mergeCell ref="K12:K13"/>
    <mergeCell ref="B15:K15"/>
    <mergeCell ref="B16:K16"/>
    <mergeCell ref="A3:K3"/>
    <mergeCell ref="A5:K5"/>
    <mergeCell ref="A6:K7"/>
    <mergeCell ref="A8:K8"/>
    <mergeCell ref="A10:K10"/>
    <mergeCell ref="A12:A13"/>
    <mergeCell ref="B12:B13"/>
    <mergeCell ref="C12:C13"/>
    <mergeCell ref="D12:D13"/>
    <mergeCell ref="E12:E13"/>
  </mergeCells>
  <pageMargins left="0.19685039370078741" right="0.19685039370078741" top="0.6964285714285714" bottom="0.35433070866141736" header="0.47" footer="0.31496062992125984"/>
  <pageSetup paperSize="9" scale="78" fitToHeight="0" orientation="landscape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8" zoomScale="80" zoomScaleSheetLayoutView="100" workbookViewId="0">
      <selection activeCell="A12" sqref="A12"/>
    </sheetView>
  </sheetViews>
  <sheetFormatPr defaultRowHeight="12.75" x14ac:dyDescent="0.2"/>
  <cols>
    <col min="1" max="1" width="37.85546875" customWidth="1"/>
    <col min="2" max="2" width="37" customWidth="1"/>
    <col min="3" max="3" width="81.28515625" customWidth="1"/>
  </cols>
  <sheetData>
    <row r="1" spans="1:3" ht="18" customHeight="1" x14ac:dyDescent="0.2">
      <c r="A1" s="289" t="s">
        <v>521</v>
      </c>
      <c r="B1" s="291"/>
      <c r="C1" s="290"/>
    </row>
    <row r="2" spans="1:3" ht="25.5" customHeight="1" x14ac:dyDescent="0.2">
      <c r="A2" s="13" t="s">
        <v>522</v>
      </c>
      <c r="B2" s="13" t="s">
        <v>523</v>
      </c>
      <c r="C2" s="13" t="s">
        <v>524</v>
      </c>
    </row>
    <row r="3" spans="1:3" x14ac:dyDescent="0.2">
      <c r="A3" s="29">
        <v>1</v>
      </c>
      <c r="B3" s="29">
        <v>2</v>
      </c>
      <c r="C3" s="29">
        <v>3</v>
      </c>
    </row>
    <row r="4" spans="1:3" ht="81.75" customHeight="1" x14ac:dyDescent="0.2">
      <c r="A4" s="45" t="s">
        <v>525</v>
      </c>
      <c r="B4" s="44" t="s">
        <v>24</v>
      </c>
      <c r="C4" s="45" t="s">
        <v>526</v>
      </c>
    </row>
    <row r="5" spans="1:3" ht="81.75" customHeight="1" x14ac:dyDescent="0.2">
      <c r="A5" s="45" t="s">
        <v>527</v>
      </c>
      <c r="B5" s="44" t="s">
        <v>24</v>
      </c>
      <c r="C5" s="45" t="s">
        <v>28</v>
      </c>
    </row>
    <row r="6" spans="1:3" ht="36" customHeight="1" x14ac:dyDescent="0.2">
      <c r="A6" s="45" t="s">
        <v>528</v>
      </c>
      <c r="B6" s="44" t="s">
        <v>24</v>
      </c>
      <c r="C6" s="45" t="s">
        <v>48</v>
      </c>
    </row>
    <row r="7" spans="1:3" ht="55.5" customHeight="1" x14ac:dyDescent="0.2">
      <c r="A7" s="27" t="s">
        <v>529</v>
      </c>
      <c r="B7" s="28" t="s">
        <v>24</v>
      </c>
      <c r="C7" s="35" t="s">
        <v>50</v>
      </c>
    </row>
    <row r="8" spans="1:3" ht="69" customHeight="1" x14ac:dyDescent="0.2">
      <c r="A8" s="27" t="s">
        <v>90</v>
      </c>
      <c r="B8" s="28" t="s">
        <v>24</v>
      </c>
      <c r="C8" s="35" t="s">
        <v>92</v>
      </c>
    </row>
    <row r="9" spans="1:3" ht="43.5" customHeight="1" x14ac:dyDescent="0.2">
      <c r="A9" s="27" t="s">
        <v>120</v>
      </c>
      <c r="B9" s="28" t="s">
        <v>123</v>
      </c>
      <c r="C9" s="35" t="s">
        <v>124</v>
      </c>
    </row>
    <row r="10" spans="1:3" ht="34.5" customHeight="1" x14ac:dyDescent="0.2">
      <c r="A10" s="27" t="s">
        <v>394</v>
      </c>
      <c r="B10" s="28" t="s">
        <v>530</v>
      </c>
      <c r="C10" s="35" t="s">
        <v>395</v>
      </c>
    </row>
    <row r="11" spans="1:3" ht="45" customHeight="1" x14ac:dyDescent="0.2">
      <c r="A11" s="27" t="s">
        <v>413</v>
      </c>
      <c r="B11" s="28" t="s">
        <v>531</v>
      </c>
      <c r="C11" s="35" t="s">
        <v>532</v>
      </c>
    </row>
    <row r="12" spans="1:3" ht="45" customHeight="1" x14ac:dyDescent="0.2">
      <c r="A12" s="27" t="s">
        <v>423</v>
      </c>
      <c r="B12" s="28" t="s">
        <v>426</v>
      </c>
      <c r="C12" s="35" t="s">
        <v>427</v>
      </c>
    </row>
    <row r="13" spans="1:3" ht="45" customHeight="1" x14ac:dyDescent="0.2">
      <c r="A13" s="27" t="s">
        <v>501</v>
      </c>
      <c r="B13" s="28" t="s">
        <v>502</v>
      </c>
      <c r="C13" s="35" t="s">
        <v>503</v>
      </c>
    </row>
    <row r="14" spans="1:3" ht="45" customHeight="1" x14ac:dyDescent="0.2">
      <c r="A14" s="27" t="s">
        <v>514</v>
      </c>
      <c r="B14" s="28" t="s">
        <v>516</v>
      </c>
      <c r="C14" s="35" t="s">
        <v>517</v>
      </c>
    </row>
  </sheetData>
  <mergeCells count="1">
    <mergeCell ref="A1:C1"/>
  </mergeCells>
  <pageMargins left="0.47244094488188981" right="0.35433070866141736" top="0.47812500000000002" bottom="0.35433070866141736" header="0.23622047244094491" footer="0.15748031496062992"/>
  <pageSetup paperSize="9" scale="90" orientation="landscape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BreakPreview" zoomScale="96" zoomScaleNormal="100" zoomScaleSheetLayoutView="96" workbookViewId="0">
      <selection activeCell="B14" sqref="B14"/>
    </sheetView>
  </sheetViews>
  <sheetFormatPr defaultRowHeight="12.75" x14ac:dyDescent="0.2"/>
  <cols>
    <col min="1" max="1" width="63.42578125" customWidth="1"/>
    <col min="2" max="2" width="92.140625" customWidth="1"/>
  </cols>
  <sheetData>
    <row r="1" spans="1:2" ht="15.6" customHeight="1" x14ac:dyDescent="0.2">
      <c r="A1" s="289" t="s">
        <v>533</v>
      </c>
      <c r="B1" s="290"/>
    </row>
    <row r="2" spans="1:2" ht="28.7" customHeight="1" x14ac:dyDescent="0.2">
      <c r="A2" s="292" t="s">
        <v>534</v>
      </c>
      <c r="B2" s="292" t="s">
        <v>535</v>
      </c>
    </row>
    <row r="3" spans="1:2" x14ac:dyDescent="0.2">
      <c r="A3" s="28">
        <v>1</v>
      </c>
      <c r="B3" s="28">
        <v>2</v>
      </c>
    </row>
    <row r="4" spans="1:2" ht="69.75" customHeight="1" x14ac:dyDescent="0.2">
      <c r="A4" s="35" t="s">
        <v>536</v>
      </c>
      <c r="B4" s="35" t="s">
        <v>537</v>
      </c>
    </row>
    <row r="5" spans="1:2" ht="27.75" customHeight="1" x14ac:dyDescent="0.2">
      <c r="A5" s="35" t="s">
        <v>538</v>
      </c>
      <c r="B5" s="35" t="s">
        <v>539</v>
      </c>
    </row>
    <row r="6" spans="1:2" ht="70.5" customHeight="1" x14ac:dyDescent="0.2">
      <c r="A6" s="35" t="s">
        <v>540</v>
      </c>
      <c r="B6" s="35" t="s">
        <v>541</v>
      </c>
    </row>
    <row r="7" spans="1:2" ht="49.5" customHeight="1" x14ac:dyDescent="0.2">
      <c r="A7" s="35" t="s">
        <v>542</v>
      </c>
      <c r="B7" s="293" t="s">
        <v>543</v>
      </c>
    </row>
  </sheetData>
  <mergeCells count="1">
    <mergeCell ref="A1:B1"/>
  </mergeCells>
  <pageMargins left="0.6692913385826772" right="0.23622047244094491" top="0.55118110236220474" bottom="0.74803149606299213" header="0.31496062992125984" footer="0.31496062992125984"/>
  <pageSetup paperSize="9" scale="9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B1" zoomScaleSheetLayoutView="88" workbookViewId="0">
      <selection activeCell="D12" sqref="D12"/>
    </sheetView>
  </sheetViews>
  <sheetFormatPr defaultRowHeight="12.75" x14ac:dyDescent="0.2"/>
  <cols>
    <col min="1" max="1" width="27.140625" customWidth="1"/>
    <col min="2" max="2" width="19.42578125" customWidth="1"/>
    <col min="3" max="3" width="21.85546875" customWidth="1"/>
    <col min="4" max="4" width="72.85546875" customWidth="1"/>
  </cols>
  <sheetData>
    <row r="1" spans="1:4" ht="30.6" customHeight="1" x14ac:dyDescent="0.2">
      <c r="A1" s="294" t="s">
        <v>544</v>
      </c>
      <c r="B1" s="294"/>
      <c r="C1" s="294"/>
      <c r="D1" s="294"/>
    </row>
    <row r="2" spans="1:4" ht="27.6" customHeight="1" x14ac:dyDescent="0.2">
      <c r="A2" s="296" t="s">
        <v>545</v>
      </c>
      <c r="B2" s="295" t="s">
        <v>15</v>
      </c>
      <c r="C2" s="295" t="s">
        <v>16</v>
      </c>
      <c r="D2" s="296" t="s">
        <v>546</v>
      </c>
    </row>
    <row r="3" spans="1:4" ht="15.75" customHeight="1" x14ac:dyDescent="0.2">
      <c r="A3" s="297"/>
      <c r="B3" s="295" t="s">
        <v>108</v>
      </c>
      <c r="C3" s="295" t="s">
        <v>108</v>
      </c>
      <c r="D3" s="297"/>
    </row>
    <row r="4" spans="1:4" ht="15.75" customHeight="1" x14ac:dyDescent="0.2">
      <c r="A4" s="298">
        <v>1</v>
      </c>
      <c r="B4" s="298">
        <v>2</v>
      </c>
      <c r="C4" s="298">
        <v>3</v>
      </c>
      <c r="D4" s="298">
        <v>4</v>
      </c>
    </row>
    <row r="5" spans="1:4" ht="43.5" customHeight="1" x14ac:dyDescent="0.2">
      <c r="A5" s="299" t="s">
        <v>547</v>
      </c>
      <c r="B5" s="300">
        <v>414.9</v>
      </c>
      <c r="C5" s="300">
        <v>414.9</v>
      </c>
      <c r="D5" s="30" t="s">
        <v>548</v>
      </c>
    </row>
    <row r="6" spans="1:4" ht="43.5" customHeight="1" x14ac:dyDescent="0.2">
      <c r="A6" s="299" t="s">
        <v>549</v>
      </c>
      <c r="B6" s="300">
        <v>888.2</v>
      </c>
      <c r="C6" s="300">
        <v>880.3</v>
      </c>
      <c r="D6" s="30" t="s">
        <v>550</v>
      </c>
    </row>
    <row r="7" spans="1:4" ht="36.75" customHeight="1" x14ac:dyDescent="0.2">
      <c r="A7" s="299" t="s">
        <v>551</v>
      </c>
      <c r="B7" s="300">
        <v>583.9</v>
      </c>
      <c r="C7" s="300">
        <v>583.9</v>
      </c>
      <c r="D7" s="30" t="s">
        <v>548</v>
      </c>
    </row>
    <row r="8" spans="1:4" ht="30.75" customHeight="1" x14ac:dyDescent="0.2">
      <c r="A8" s="299" t="s">
        <v>419</v>
      </c>
      <c r="B8" s="300">
        <v>53.7</v>
      </c>
      <c r="C8" s="300">
        <v>53.7</v>
      </c>
      <c r="D8" s="30" t="s">
        <v>548</v>
      </c>
    </row>
    <row r="9" spans="1:4" ht="45" customHeight="1" x14ac:dyDescent="0.2">
      <c r="A9" s="301" t="s">
        <v>552</v>
      </c>
      <c r="B9" s="302">
        <f>SUM(B5:B8)</f>
        <v>1940.7</v>
      </c>
      <c r="C9" s="302">
        <f>SUM(C5:C8)</f>
        <v>1932.8</v>
      </c>
      <c r="D9" s="30" t="s">
        <v>553</v>
      </c>
    </row>
    <row r="10" spans="1:4" x14ac:dyDescent="0.2">
      <c r="A10" s="303"/>
      <c r="C10" s="304"/>
      <c r="D10" s="305"/>
    </row>
    <row r="11" spans="1:4" x14ac:dyDescent="0.2">
      <c r="B11" s="306"/>
    </row>
    <row r="12" spans="1:4" x14ac:dyDescent="0.2">
      <c r="C12" s="307"/>
    </row>
  </sheetData>
  <mergeCells count="3">
    <mergeCell ref="A1:D1"/>
    <mergeCell ref="A2:A3"/>
    <mergeCell ref="D2:D3"/>
  </mergeCells>
  <printOptions horizontalCentered="1" verticalCentered="1"/>
  <pageMargins left="0.51181102362204722" right="0.32" top="0.55118110236220474" bottom="0.55118110236220474" header="0.31496062992125984" footer="0.31496062992125984"/>
  <pageSetup paperSize="9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1.ДСЦЗ</vt:lpstr>
      <vt:lpstr>2. Анализ межвед. взаимд.</vt:lpstr>
      <vt:lpstr>3.Анализ внешнего воздейств.</vt:lpstr>
      <vt:lpstr>4.Освоение финансовых средств</vt:lpstr>
      <vt:lpstr>'1.ДСЦЗ'!Область_печати</vt:lpstr>
      <vt:lpstr>'3.Анализ внешнего воздейств.'!Область_печати</vt:lpstr>
      <vt:lpstr>'4.Освоение финансовых средств'!Область_печати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Садвакасова</dc:creator>
  <cp:lastModifiedBy>Балыкова</cp:lastModifiedBy>
  <cp:lastPrinted>2018-02-13T11:14:33Z</cp:lastPrinted>
  <dcterms:created xsi:type="dcterms:W3CDTF">2016-01-28T09:22:46Z</dcterms:created>
  <dcterms:modified xsi:type="dcterms:W3CDTF">2018-05-11T04:18:22Z</dcterms:modified>
</cp:coreProperties>
</file>