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User\Documents\2.РАШИДА\14. ПРОГРАММА РАЗВИТИЯ ТЕРРИТОРИЙ\2022 год\4. Отчет План мер за 2021 год\гос\"/>
    </mc:Choice>
  </mc:AlternateContent>
  <bookViews>
    <workbookView xWindow="240" yWindow="72" windowWidth="21012" windowHeight="8208" activeTab="1"/>
  </bookViews>
  <sheets>
    <sheet name="1. есеп" sheetId="5" r:id="rId1"/>
    <sheet name="2. қаржы қаражатын игеру" sheetId="7" r:id="rId2"/>
  </sheets>
  <definedNames>
    <definedName name="_xlnm.Print_Titles" localSheetId="0">'1. есеп'!$9:$11</definedName>
    <definedName name="_xlnm.Print_Area" localSheetId="0">'1. есеп'!$A$1:$L$237</definedName>
    <definedName name="_xlnm.Print_Area" localSheetId="1">'2. қаржы қаражатын игеру'!$A$1:$D$11</definedName>
  </definedNames>
  <calcPr calcId="152511"/>
</workbook>
</file>

<file path=xl/calcChain.xml><?xml version="1.0" encoding="utf-8"?>
<calcChain xmlns="http://schemas.openxmlformats.org/spreadsheetml/2006/main">
  <c r="C11" i="7" l="1"/>
  <c r="B11" i="7"/>
  <c r="I135" i="5" l="1"/>
  <c r="I188" i="5"/>
  <c r="I186" i="5" s="1"/>
  <c r="I195" i="5"/>
  <c r="I196" i="5"/>
  <c r="H188" i="5"/>
  <c r="I174" i="5"/>
  <c r="I193" i="5" s="1"/>
  <c r="I175" i="5"/>
  <c r="H175" i="5"/>
  <c r="H174" i="5"/>
  <c r="I194" i="5" l="1"/>
  <c r="I192" i="5" s="1"/>
  <c r="I173" i="5"/>
  <c r="I122" i="5"/>
  <c r="I120" i="5" s="1"/>
  <c r="H122" i="5"/>
  <c r="I124" i="5"/>
  <c r="I144" i="5" s="1"/>
  <c r="H107" i="5"/>
  <c r="H108" i="5"/>
  <c r="I107" i="5"/>
  <c r="I108" i="5"/>
  <c r="I105" i="5" l="1"/>
  <c r="I87" i="5" l="1"/>
  <c r="I142" i="5" s="1"/>
  <c r="H87" i="5"/>
  <c r="I86" i="5"/>
  <c r="I141" i="5" s="1"/>
  <c r="I88" i="5"/>
  <c r="I143" i="5" s="1"/>
  <c r="H88" i="5"/>
  <c r="I66" i="5"/>
  <c r="I48" i="5"/>
  <c r="I54" i="5"/>
  <c r="I199" i="5" s="1"/>
  <c r="I55" i="5"/>
  <c r="I200" i="5" s="1"/>
  <c r="I56" i="5"/>
  <c r="I29" i="5"/>
  <c r="I25" i="5" s="1"/>
  <c r="I140" i="5" l="1"/>
  <c r="I201" i="5"/>
  <c r="I85" i="5"/>
  <c r="I57" i="5"/>
  <c r="H29" i="5"/>
  <c r="I53" i="5" l="1"/>
  <c r="I202" i="5"/>
  <c r="I198" i="5" s="1"/>
  <c r="H86" i="5" l="1"/>
  <c r="H196" i="5" l="1"/>
  <c r="H195" i="5"/>
  <c r="H141" i="5" l="1"/>
  <c r="H143" i="5" l="1"/>
  <c r="H193" i="5" l="1"/>
  <c r="H57" i="5" l="1"/>
  <c r="H142" i="5" l="1"/>
  <c r="H124" i="5" l="1"/>
  <c r="H144" i="5" s="1"/>
  <c r="H56" i="5"/>
  <c r="H201" i="5" s="1"/>
  <c r="H54" i="5"/>
  <c r="H199" i="5" s="1"/>
  <c r="H48" i="5"/>
  <c r="H202" i="5" l="1"/>
  <c r="H194" i="5"/>
  <c r="H192" i="5" s="1"/>
  <c r="H120" i="5"/>
  <c r="H186" i="5"/>
  <c r="H85" i="5"/>
  <c r="H25" i="5"/>
  <c r="H66" i="5"/>
  <c r="H55" i="5"/>
  <c r="H105" i="5"/>
  <c r="H135" i="5"/>
  <c r="H173" i="5"/>
  <c r="H200" i="5" l="1"/>
  <c r="H140" i="5"/>
  <c r="H53" i="5"/>
  <c r="H198" i="5" l="1"/>
</calcChain>
</file>

<file path=xl/sharedStrings.xml><?xml version="1.0" encoding="utf-8"?>
<sst xmlns="http://schemas.openxmlformats.org/spreadsheetml/2006/main" count="728" uniqueCount="324">
  <si>
    <t>№</t>
  </si>
  <si>
    <t xml:space="preserve"> </t>
  </si>
  <si>
    <t>РБ</t>
  </si>
  <si>
    <t>%</t>
  </si>
  <si>
    <t>*</t>
  </si>
  <si>
    <t xml:space="preserve">% </t>
  </si>
  <si>
    <t>2021-2025 годы</t>
  </si>
  <si>
    <t>ОСХ</t>
  </si>
  <si>
    <t>ОБ</t>
  </si>
  <si>
    <t xml:space="preserve"> -</t>
  </si>
  <si>
    <t>тыс. тонн</t>
  </si>
  <si>
    <t>ц/га</t>
  </si>
  <si>
    <t>Улучшение качества семенного материала высших репродукций (элита, 1-3 репродукция) с 21,4 тыс. тонн до 22,4 тыс. тонн и соблюдения севооборота</t>
  </si>
  <si>
    <t>ОФКС</t>
  </si>
  <si>
    <t>млн. - миллион</t>
  </si>
  <si>
    <t>кВ - киловольт</t>
  </si>
  <si>
    <t>км - километр</t>
  </si>
  <si>
    <t xml:space="preserve">МИО - местные исполнительные органы </t>
  </si>
  <si>
    <t>га - гектар</t>
  </si>
  <si>
    <t>факт</t>
  </si>
  <si>
    <t xml:space="preserve">Выполнено.                                                          Засыпано семенного материала 23 тыс. тонн или 100% от  плана. Сортообновление составило 6%, при плане 4,5%. </t>
  </si>
  <si>
    <t xml:space="preserve">  </t>
  </si>
  <si>
    <t xml:space="preserve">    </t>
  </si>
  <si>
    <t xml:space="preserve">   </t>
  </si>
  <si>
    <t xml:space="preserve">Жітіқара ауданының аумағын дамытудың 2021-2025 жылдарға арналған бағдарламасын </t>
  </si>
  <si>
    <t>іске асыру бойынша есеп</t>
  </si>
  <si>
    <t>Есепті кезең</t>
  </si>
  <si>
    <t>2021 жылдың 12 айы</t>
  </si>
  <si>
    <t>Бекітілді</t>
  </si>
  <si>
    <t>Әкімдіктің 2021 жылғы 03 ақпандағы № 28 қаулысымен</t>
  </si>
  <si>
    <t>Мемлекеттік мекеме</t>
  </si>
  <si>
    <t>Жітіқара ауданы әкімдігінің экономика және бюджеттік жоспарлау бөлімі</t>
  </si>
  <si>
    <t>Атауы</t>
  </si>
  <si>
    <t>Өлш. бірлігі</t>
  </si>
  <si>
    <t>Ақпарат көзі</t>
  </si>
  <si>
    <t>Орындау мерзімдері</t>
  </si>
  <si>
    <t>Орындауға жауаптылар</t>
  </si>
  <si>
    <t>Орындау</t>
  </si>
  <si>
    <t>базалық (бастапқы мәні)</t>
  </si>
  <si>
    <t>жоспар</t>
  </si>
  <si>
    <t>Қаржыландыру көздері</t>
  </si>
  <si>
    <t>Бюджеттік бағдарламаның коды</t>
  </si>
  <si>
    <t>Орындалуы туралы ақпарат</t>
  </si>
  <si>
    <t xml:space="preserve"> 1-бағыт: Өңір экономикасының өсуі</t>
  </si>
  <si>
    <t xml:space="preserve"> 1-мақсаты: Өнеркәсіптің шикізаттық емес салаларын басымдықты дамыту</t>
  </si>
  <si>
    <t>Жауаптылар: Жетекшілік ететін мәселелер бойынша аудан әкімінің орынбасарлары</t>
  </si>
  <si>
    <t>Нысаналы индикаторлар:</t>
  </si>
  <si>
    <t xml:space="preserve">Ауданның өнеркәсіп өндірісі құрылымындағы өңдеу өнеркәсібінің үлесі </t>
  </si>
  <si>
    <t>2021-2025 жылдар</t>
  </si>
  <si>
    <t>КБ</t>
  </si>
  <si>
    <r>
      <rPr>
        <b/>
        <sz val="12"/>
        <rFont val="Times New Roman"/>
        <family val="1"/>
        <charset val="204"/>
      </rPr>
      <t xml:space="preserve">Қол жеткізілді.  </t>
    </r>
    <r>
      <rPr>
        <sz val="12"/>
        <rFont val="Times New Roman"/>
        <family val="1"/>
        <charset val="204"/>
      </rPr>
      <t xml:space="preserve">                                                                                Өңдеу өнеркәсібінің көлемі 13868 млн.теңгені немесе өнеркәсіп өнімінің жалпы көлемінің 15,5% - ын (89410,7 млн. теңге) құрады. </t>
    </r>
  </si>
  <si>
    <t xml:space="preserve">Өңдеу өнеркәсібіне негізгі капиталға инвестициялар </t>
  </si>
  <si>
    <t>млрд. теңге</t>
  </si>
  <si>
    <t>КБ, АШБ</t>
  </si>
  <si>
    <r>
      <rPr>
        <b/>
        <sz val="12"/>
        <rFont val="Times New Roman"/>
        <family val="1"/>
        <charset val="204"/>
      </rPr>
      <t>Қол жеткізілді.</t>
    </r>
    <r>
      <rPr>
        <sz val="12"/>
        <rFont val="Times New Roman"/>
        <family val="1"/>
        <charset val="204"/>
      </rPr>
      <t xml:space="preserve">                                          Жоспарға 3,3 есеге ұлғаюмен өңдеу өнеркәсібіне инвестициялар - 0,337 млрд. теңгені құрады  </t>
    </r>
  </si>
  <si>
    <t>2025 жылға дейін 5 жобаны іске асыру:</t>
  </si>
  <si>
    <t>мың  теңге</t>
  </si>
  <si>
    <t>аудан әкіміне ақпарат</t>
  </si>
  <si>
    <t>2021 жыл</t>
  </si>
  <si>
    <t>Іс-шаралар:</t>
  </si>
  <si>
    <t xml:space="preserve"> 10 жұмыс орнын құрумен, Жітіқара қаласында  тәулігіне қуаттылығы 5 тонна сүт цехын жаңғырту</t>
  </si>
  <si>
    <t>КҚ</t>
  </si>
  <si>
    <t xml:space="preserve">Орындалды.                                                                "ЕиС"ЖШС сүт цехы. Директоры - Булудов Р.П.
2019-2020 жылдары 10 млн. теңге сомасына кілегей, сүзбе және сүт өнімдерін гомогенизациялау үшін жабдық және 5 млн. теңге сомасына полиэтилентерефтолаттан (ПЭТ) шөлмектер сатып алынды. Бұл кәсіпорынға дайын өнімнің сапасын жақсартуға және сүтті тасымалдау кезінде сақтау мерзімін ұлғайтуға мүмкіндік берді.
</t>
  </si>
  <si>
    <t xml:space="preserve"> 3 жұмыс орнын құрумен Жітіқара қ. кулинария цехын кеңейту </t>
  </si>
  <si>
    <t>мың теңге</t>
  </si>
  <si>
    <t>кқ</t>
  </si>
  <si>
    <t>Орындалды.                                                                               "Ерофеева А. В." ЖК "Шарлотка"кафе-аспаздығында аспаздық цехты (торт өндірісі, кремді-тәтті тоқаш, нан-тоқаш өнімдері, қуырылған-рухани пісіру) кеңейтті..2020 жылы "Еңбек" Нәтижелі жұмыспен қамтуды және жаппай кәсіпкерлікті дамытудың 2017-2021 жылдарға арналған мемлекеттік бағдарламасы шеңберінде  Ерофеева А.В. ЖК "Шарлотка"кафе-кулинариясын ашу үшін жалпы сомасы 46,7 млн. теңге несие алды.</t>
  </si>
  <si>
    <t xml:space="preserve">6 жұмыс орнын құрумен сүт-тауарлық фермасын құру </t>
  </si>
  <si>
    <t>АШБ</t>
  </si>
  <si>
    <t>Орындалды.                                                           "КХ Шаденов А.С." СТФ Чайковский ауылында орналасқан, 160 бас ІҚМ бар.  Шығындар сомасы 28,0 млн. теңге, 8 жұмыс орны құрылды.</t>
  </si>
  <si>
    <t xml:space="preserve">20 жұмыс орнын құрумен 500 бас ІҚМ бордақылау алаңын салу </t>
  </si>
  <si>
    <t>Орындалды.                                                                                "Жасыл Ел-2008" ЖШС герефорд тұқымды 232 бас ІҚМ сатып алды, электр желілері тартылды, таразы салынды, ангарлар (астық қоймалары)құрылысы басталды. Астық және жануарларға арналған электрлік қоршау (электр пештері) орнатылды</t>
  </si>
  <si>
    <t xml:space="preserve">Аймақаралық іс-шараларға қатысу (форумдар, көрмелер, кеңестер, конференциялар, жәрмеңкелер, сауда-экономикалық миссиялар) </t>
  </si>
  <si>
    <t>саны</t>
  </si>
  <si>
    <t>қаржыландыру талап етілмейді</t>
  </si>
  <si>
    <t xml:space="preserve"> 1-мақсаты бойынша барлығы:</t>
  </si>
  <si>
    <t>ЖБ</t>
  </si>
  <si>
    <t xml:space="preserve">2-мақсаты: АӨК салаларының бәсекеге қабілеттілігін арттыру </t>
  </si>
  <si>
    <t xml:space="preserve">Жауаптылар:  Жетекшілік ететін мәселелер бойынша аудан әкімінің орынбасарлары  </t>
  </si>
  <si>
    <t>Ауыл шаруашылығындағы негізгі капиталға инвестициялардың жеке көлемінің индексі</t>
  </si>
  <si>
    <r>
      <rPr>
        <b/>
        <sz val="12"/>
        <rFont val="Times New Roman"/>
        <family val="1"/>
        <charset val="204"/>
      </rPr>
      <t xml:space="preserve">Қол жеткізілген жоқ.   </t>
    </r>
    <r>
      <rPr>
        <sz val="12"/>
        <rFont val="Times New Roman"/>
        <family val="1"/>
        <charset val="204"/>
      </rPr>
      <t xml:space="preserve">                                                                          Инвестиция көлемі - 793,4  млн. теңгені құрады, ЖКИ - 39,8%.  2021 жылғы егіннің шықпауына байланысты ауданның ауыл шаруашылығы тауар өндірушілерінің қаржылық қиындықтарына байланысты ауыл шаруашылығына инвестициялар азайды.</t>
    </r>
  </si>
  <si>
    <t>Ауыл шаруашылығы өнімінің жалпы шығарылымының жеке көлем индексі</t>
  </si>
  <si>
    <r>
      <t xml:space="preserve">Қол жеткізілген жоқ.                    </t>
    </r>
    <r>
      <rPr>
        <sz val="12"/>
        <rFont val="Times New Roman"/>
        <family val="1"/>
        <charset val="204"/>
      </rPr>
      <t xml:space="preserve">                                                          Ауыл шаруашылығы өнімінің көлемі - 13335 млн. теңгені құрады, ЖКИ - 79,9%. Қол жеткізбеу өсімдік шаруашылығы саласындағы түсімділіктің төмен болуына, құрғақшылық жағдайында егістік дақылдардың дамуына байланысты көлемдердің 12,7%-ға азаюына байланысты</t>
    </r>
  </si>
  <si>
    <t xml:space="preserve">Кәсіпкерлер мен фермерлердің мемлекеттік органдарына өндірістік жобаларды іске асыру және әртүрлі мемлекеттік инвестициялық бағдарламаларға қатысу үшін қосымша қаржыландыру алу туралы кеңес беру </t>
  </si>
  <si>
    <t>жоғары тұрған бюджеттерден бөлінген қаражат шеңберінде</t>
  </si>
  <si>
    <t xml:space="preserve">Басымды инвестициялық жобаларды іске асыру және өсімдік шаруашылығы мен мал шаруашылығы саласындағы субсидиялар шеңберінде инвестициялық субсидиялар бөлігінде мемлекеттік қолдау шараларын пайдалану </t>
  </si>
  <si>
    <t>Орындалды.                                                    Ауданның ауыл шаруашылығы тауар өндірушілеріне жалпы сомасы 394,1 млн.теңгеге субсидия түрінде мемлекеттік қолдау шаралары көрсетілді.</t>
  </si>
  <si>
    <t xml:space="preserve">Астық шығымдылығын  2,0 ц/га-дан  9,5 ц/га--ға дейін ұлғайту </t>
  </si>
  <si>
    <t>Орындалған жоқ.                                                                                        Дәнді дақылдардың өнімділігі-2,9 ц/га, бұл күрделі климаттық жағдайларға, топырақ пен атмосфералық құрғақшылыққа байланысты. Соңғы  3 жылда өнімділіктің төмендеу үрдісі байқалады. 2018 жылы – 7,1 ц/га,  2019 жылы – 2,5 ц/га, 2020 жылы-   4,5 ц/га.</t>
  </si>
  <si>
    <t xml:space="preserve">Майлы дақылдар шығымдылығын  6,0 ц/га-дан  7 ц/га-ға дейін ұлғайту </t>
  </si>
  <si>
    <t>Орындалды.                                                        Ауданның АШТК қаржы институттары арқылы жалпы сомасы 1081,7 млн.теңгеге несие берілді.</t>
  </si>
  <si>
    <t>АШБ, АШТК</t>
  </si>
  <si>
    <t>Орындалған жоқ.                                                                Майлы дақылдардың өнімділігі-2,4 ц/га, бұл құрғақшылыққа байланысты. Соңғы 3 жылда өнімділіктің төмендеу үрдісі байқалады. 2018 жылы – 2,1 ц/га, 2019 жылы – 1,0 ц/га, 2020 жылы-8,9 ц/га.</t>
  </si>
  <si>
    <t xml:space="preserve">Дәнді және бұршақ дақылдарының алқаптарын әртараптандыру есебінен майлы дақылдар алқабын 2,7 мың га-дан  12,9 мың  га-ға дейін ұлғайту </t>
  </si>
  <si>
    <t>мың га</t>
  </si>
  <si>
    <t>Орындалды.                                                                             15,6 мың га алқапта майлы дақылдар егілді.</t>
  </si>
  <si>
    <t xml:space="preserve">Минералды тыңайтқыштарды енгізуді  2,5 мың  тоннадан  8,4 мың  тоннаға дейін  </t>
  </si>
  <si>
    <t>мың  тонна</t>
  </si>
  <si>
    <t xml:space="preserve">Орындалған жоқ.                                                                  "Львовский Колос" ЖШС, "АФ Желкуар 2003" ЖШС, "Жасыл ел-2008" ЖШС, "Шандыколь" ЖШС, "ДарМан Агро" ЖШС келісім-шарттар жасап, 147,19 тонна минералды тыңайтқыштарды төледі. Сатып алу қажеттілігі жоқ.аудан вегетациялық кезеңде жауын-шашынның аздығымен қауіпті егіншілік аймағында орналасқандықтан және топыраққа тыңайтқыштың едәуір мөлшерін енгізу орынды емес.
Бұл шығындар тиімді емес.
</t>
  </si>
  <si>
    <t xml:space="preserve">Жоғары  репродукциялардың тұқымдық материалдарының сапасын  (элиталық, 1-3 репродукция)  21,4 мың  тоннадан  22,4 мың  тоннаға дейін  және ауыспалы егіске сәйкестігін жақсарту </t>
  </si>
  <si>
    <t>бас</t>
  </si>
  <si>
    <t>Орындалған жоқ.                                                 2022 жылғы 01.01. ІҚМ саны - 14691 басты құрады. 22,5% - ға төмендеу жемшөп базасының азаюымен, шөп тапшылығымен және оған бағаның өсуімен байланысты.</t>
  </si>
  <si>
    <t xml:space="preserve">оның ішінде ұйымдасқан шаруашылықтағы үлесін  39,4%-дан   41,9%-ға дейін; </t>
  </si>
  <si>
    <t>Орындалды.                                                              2022 жылғы 01.01. жағдай бойынша ұйымдастырылған шаруашылықтарда ІҚМ саны 7063 басты құрайды немесе ІҚМ жалпы санының 0,48% (14691 бас.)</t>
  </si>
  <si>
    <t xml:space="preserve">Асыл тұқымды малды қайта құруға қатысу үлесін  27,6%-дан  29,6%-ға дейін </t>
  </si>
  <si>
    <t>Орындалған жоқ.                                              Аудан бойынша тұқымдық түрлендіруге қатысу үлесі-22,9%. Орындамау асыл тұқымды бұқалардың қажетті санының болмауына байланысты. Тұқымдық түрлендіру бордақылау алаңдарының (операторлардың) тұқымдық бұқаларды жалға беруі есебінен қамтамасыз етіледі. Субсидиялау қағидасындағы өзгерістерге байланысты тұқымдық бұқаларды тауарлық табында қатарынан екі шағылыстыру маусымынан артық пайдаланбау қажет. Асыл тұқымды бұқалар Жітіқара ауданы бойынша жалға берілмеген.</t>
  </si>
  <si>
    <t xml:space="preserve"> Дәл егіншілікті дамыту бойынша 3 ферманы және мал шаруашылығында  1 смарт-ферманы енгізу </t>
  </si>
  <si>
    <t>бірл.</t>
  </si>
  <si>
    <t>Орындалды.                                                                                                 Тоқтаров а/о аумағында орналасқан "Львовский колос" ЖШС өндіріске GPS трекерлер, ЖЖМ шығын датчиктері енгізілді, өндірістік учаскенің барлық аумағында бейнекамералар орнатылды, электрондық таразылар орнатылды. Шығындар сомасы - 6,0 млн.теңге, 7 уақытша жұмыс орны құрылды.</t>
  </si>
  <si>
    <t>Орындалды.                                                                                       Паркті жаңарту-3,0%. 17 бірлік техника сатып алынды, оның ішінде 2 бірлік лизингке алынды.</t>
  </si>
  <si>
    <t xml:space="preserve">Өз қаражаты есебінен және  «КазАгроФинанс» АҚ лизингісі арқылы машина-трактор паркін  3%-дан  4%-ға дейін жаңарту </t>
  </si>
  <si>
    <t xml:space="preserve"> 2-мақсаты бойынша барлығы:</t>
  </si>
  <si>
    <t xml:space="preserve"> 1-бағыт бойынша барлығы:</t>
  </si>
  <si>
    <t xml:space="preserve"> 2-бағыт: Өмір сүру үшін жайлы және қауіпсіз өңір </t>
  </si>
  <si>
    <t xml:space="preserve"> 1-мақсаты: Азаматтар үшін тұрғын үйдің қолжетімділігін қамтамасыз ету үшін тұрғын үй құрылысының қарқынын арттыру </t>
  </si>
  <si>
    <t xml:space="preserve">Жауаптылар: Жетекшілік ететін мәселелер бойынша аудан әкімінің орынбасары </t>
  </si>
  <si>
    <t>Пайдалануға берілген тұрғын үйлердің жалпы ауданы</t>
  </si>
  <si>
    <t>мың  шаршы м</t>
  </si>
  <si>
    <t xml:space="preserve">ҚС және ҚҚБ </t>
  </si>
  <si>
    <r>
      <t xml:space="preserve">Қол жеткізілді.                                                            </t>
    </r>
    <r>
      <rPr>
        <sz val="12"/>
        <color indexed="8"/>
        <rFont val="Times New Roman"/>
        <family val="1"/>
        <charset val="204"/>
      </rPr>
      <t>Жалпы ауданы 6,7 мың шаршы метр тұрғын үй пайдалануға берілді</t>
    </r>
  </si>
  <si>
    <t xml:space="preserve">Тұрғын үйді пайдалануға енгізу </t>
  </si>
  <si>
    <t>шаршы м</t>
  </si>
  <si>
    <t xml:space="preserve">ведомстволық есептілік </t>
  </si>
  <si>
    <t>Орындалды.                                                                           Барлығы 6701 ш.м. тұрғын үй пайдалануға берілді немесе 100%, оның ішінде 4552 ш. м. 4 ш. а. № 33 үй пайдалануға берілді.</t>
  </si>
  <si>
    <t xml:space="preserve">Жастарға, азаматтардың әлсіз санаттарына және тар шеңберлі мамандық бойынша мамандарға бюджеттік және жеке  инвестициялар есебінен пәтер сатып алу </t>
  </si>
  <si>
    <t>Орындалды.                                                         Ұлттық қордан - 84 млн.тг., аудандық бюджеттен - 12,7 млн. тг пәтер сатып алуға қаражат бөлінді. Көп балалы отбасылар үшін 14 пәтер сатып алынды.</t>
  </si>
  <si>
    <t xml:space="preserve"> 2-мақсаты: ТКШ инфрақұрылым объектілерін жаңғырту. Халықты сапалы ауыз сумен қамтамасыз ету </t>
  </si>
  <si>
    <t xml:space="preserve">Жауаптылар: Жетекшілік ететін мәселелер бойынша  аудан әкімінің орынбасарлары   </t>
  </si>
  <si>
    <t>Нысаналы индикатор:</t>
  </si>
  <si>
    <t xml:space="preserve">Күрделі жөндеуді қажет ететін көп пәтерлі тұрғын үйлердің объектілері үлесінің төмендеуі </t>
  </si>
  <si>
    <t xml:space="preserve">ТКШБ, ЖК, АЖ және ТИ </t>
  </si>
  <si>
    <r>
      <rPr>
        <b/>
        <sz val="12"/>
        <rFont val="Times New Roman"/>
        <family val="1"/>
        <charset val="204"/>
      </rPr>
      <t xml:space="preserve">Қол жеткізілді.   </t>
    </r>
    <r>
      <rPr>
        <sz val="12"/>
        <rFont val="Times New Roman"/>
        <family val="1"/>
        <charset val="204"/>
      </rPr>
      <t xml:space="preserve">                                                        179 КПТҮ 81 үйді немесе 45,3% жөндеуді қажет етеді.</t>
    </r>
  </si>
  <si>
    <t xml:space="preserve">Халықтың сумен жабдықтау қызметтеріне қол жетімділігі: </t>
  </si>
  <si>
    <t>қалаларда</t>
  </si>
  <si>
    <t>ауылдық елді мекендерде</t>
  </si>
  <si>
    <t>Қол жеткізілдіт.</t>
  </si>
  <si>
    <t>14125 тұтынушыдан 12896 абонент қосылған.</t>
  </si>
  <si>
    <t>16 АЕМ-де тұратын 7538 адамның 6594-і орталықтандырылған сумен жабдықтау жүйесіне қол жеткізе алады (барлығы 18 ҚНжЕ, Чайковский, Тасыбай ауылдарында орталықтандырылған сумен жабдықтау жоқ)</t>
  </si>
  <si>
    <t xml:space="preserve">Іс-шаралар </t>
  </si>
  <si>
    <t xml:space="preserve">Жітіқара ауданы Приречный а. сумен жабдықтау желілерін реконструкциялау  (432 тұрғын) </t>
  </si>
  <si>
    <t xml:space="preserve">пайдалануға енгізу актісі </t>
  </si>
  <si>
    <t>Ұлт. қор</t>
  </si>
  <si>
    <t xml:space="preserve">Орындалды.                                                                                                            Нысан пайдалануға берілді, пайдалануға беру актісі 2021 жылғы 31 тамызда н/ж. барлық желілер 105 үйдің 94-іне жүргізілді, 330 адамның 310-ы орталықтандырылған сумен жабдықтаумен қамтылды.
</t>
  </si>
  <si>
    <r>
      <t xml:space="preserve"> Қостанай облысы Жітіқара қаласының  Шортанды өзенінің оң жағалауы бойында аз қабатты құрылысқа жетекші сумен жабдықтау желілерін салу </t>
    </r>
    <r>
      <rPr>
        <i/>
        <sz val="12"/>
        <rFont val="Times New Roman"/>
        <family val="1"/>
        <charset val="204"/>
      </rPr>
      <t>(4407 адам)</t>
    </r>
    <r>
      <rPr>
        <sz val="12"/>
        <rFont val="Times New Roman"/>
        <family val="1"/>
        <charset val="204"/>
      </rPr>
      <t xml:space="preserve"> </t>
    </r>
  </si>
  <si>
    <t>2021-2023 жылдар</t>
  </si>
  <si>
    <t xml:space="preserve">Орындалды.                                                   Мемлекеттік сатып алу қорытындысы бойынша мердігер анықталды - "Костанайсельхозсодопроводстрой" ЖШС, онымен шарт жасалды.                                     Жобаны іске асыруға ОБ – тен 2023 жылға – 129 624 мың теңге, 2024 жылға-600 000 мың теңге көзделген.
</t>
  </si>
  <si>
    <t xml:space="preserve">Кондоминиум объектілерін   2025 жылға қарай 20 көп қабатты тұрғын үйлерге дейін жаңғыртуды жүргізу </t>
  </si>
  <si>
    <t xml:space="preserve">Орындалды.                                          Аудандық бюджет есебінен 167,0 млн. теңге сомасында қайтарымдылық шартымен 11 көппәтерлі тұрғын үйдің шатырына күрделі жөндеу жүргізілді.                                            </t>
  </si>
  <si>
    <t xml:space="preserve"> 3-мақсаты:  Жергілікті жолдардың жағдайын жақсарту  </t>
  </si>
  <si>
    <t>Жақсы және қанағаттанарлық жағдайда болған жергілікті маңызы бар автомобиль жолдарының үлесі</t>
  </si>
  <si>
    <t>ТКШБ, ЖК, АЖ және ТИ</t>
  </si>
  <si>
    <r>
      <rPr>
        <b/>
        <sz val="12"/>
        <color indexed="8"/>
        <rFont val="Times New Roman"/>
        <family val="1"/>
        <charset val="204"/>
      </rPr>
      <t xml:space="preserve">Қол жеткізілді.    </t>
    </r>
    <r>
      <rPr>
        <sz val="12"/>
        <color indexed="8"/>
        <rFont val="Times New Roman"/>
        <family val="1"/>
        <charset val="204"/>
      </rPr>
      <t xml:space="preserve">                                                        Жолдарды күтіп-ұстау сапасының кешенді көрсеткіші 67% - ды құрайды (акт
2021 жылғы 19.10.  жергілікті маңызы бар автомобиль жолдарын күтіп-ұстау сапасын тексеру).</t>
    </r>
  </si>
  <si>
    <t xml:space="preserve"> "Дзержинское а. кіреберіс" 14-40 км аудандық маңызы бар автомобиль жолын орташа жөндеу </t>
  </si>
  <si>
    <t>әкімге ақпарат</t>
  </si>
  <si>
    <t xml:space="preserve">Павлов к. –  28 Панфиловцев к. қиылысында автомобиль жолының учаскелерін ағымдағы жөндеу </t>
  </si>
  <si>
    <t>орындалған жұмыстардың актісі</t>
  </si>
  <si>
    <t>Жітіқара қаласының әкімдігі</t>
  </si>
  <si>
    <t xml:space="preserve">Жібек Жолы көшесіне шығумен 11 шағын ауданда  № 4,5,6,8 үйлердің ауласындағы кварталішілік өткелді ағымдағы жөндеу 
</t>
  </si>
  <si>
    <t>Орындалды.                                               Ұзындығы 0,628 км жол жүрісіне ағымдағы жөндеу жүргізілді, "Темп-2" ЖШС-мен 28051 мың теңге сомасына шарт жасалды</t>
  </si>
  <si>
    <t xml:space="preserve">А.Байтурсынова көшесіне шығумен  
 7  шағын ауданда № 1,2,4,5,6,7,8 
үйлердің бойында кварталішілік өткелді ағымдағы жөндеу 
</t>
  </si>
  <si>
    <t>Орындалды.                                                              Аудандық бюджеттен - 43385,6 мың теңге, қала бюджетінен - 2000 мың теңге бөлінді. Ұзындығы 0,858 км учаскеде жұмыстар жүргізілді</t>
  </si>
  <si>
    <t xml:space="preserve"> Карла Маркса, Гоголя, Убаганская көшелерінде автомобиль жолын ағамдағы жөндеу </t>
  </si>
  <si>
    <t>2022 жыл</t>
  </si>
  <si>
    <t xml:space="preserve">Оксана дүк. 11 шағын ауданның № 5 үйіне дейін кварталішілік өткелді ағымдағы жөндеу </t>
  </si>
  <si>
    <t>Орындалды.                                                                                   Жобаны іске асыру 2022 жылға жоспарланған. Аудандық бюджеттен 2021 жылы - 22036,5 мың теңге, қала бюджетінен - 2500 мың теңге бөлінді. Ұзындығы 1,55 км учаскеде жұмыстар жүргізілді</t>
  </si>
  <si>
    <t xml:space="preserve">Шокана Уалиханова көшесіне шығумен  11 шағын ауданда  № 27, 28, 29, 30  үйлердің ауласындағы кварталішілік өткелді ағымдағы жөндеу </t>
  </si>
  <si>
    <t>Орындалды.                                                                                  Жобаны іске асыру 2022 жылға жоспарланған. Аудандық бюджеттен 2021 жылы - 17543,9 мың теңге, қала бюджетінен - 2600 мың теңге бөлінді. Ұзындығы 0,6 км учаскеде жұмыстар жүргізілді</t>
  </si>
  <si>
    <t>4 шағын аудандағы № 29,30,33,35,36 үйдің бойындағы "10" дүкенінен Х. Жакыпова көшесіне дейінгі шекараларда кварталішілік өткел жолдарды ағымдағы жөндеу</t>
  </si>
  <si>
    <t>Орындалды.                                                                                   Жобаны 2021 жылы іске асыру жоспарланбаған. Аудандық бюджеттен 2021 жылы - 18089,6 мың теңге, қала бюджетінен - 2000 мың теңге бөлінді. Ұзындығы 0,6 км учаскеде жұмыстар жүргізілді</t>
  </si>
  <si>
    <t xml:space="preserve">Аудандық маңызы бар автомобиль  жолын ұстау </t>
  </si>
  <si>
    <t xml:space="preserve">Аудандық маңызы бар автомобиль  жолын қысқы ұстау </t>
  </si>
  <si>
    <t>Орындалды.                                                                        Бекітілген бюджетте 35163 мың теңге көзделген. Шарттар 26650 мың теңгеге жасалды</t>
  </si>
  <si>
    <t xml:space="preserve">Қаланың көшелері мен өткелдерін қысқы ұстау  </t>
  </si>
  <si>
    <t>Орындалды.                                                2021 жылға бекітілген бюджетте 13190 мың теңге көзделген. Қазақстан Республикасы Үкіметінің 2015 жылғы 25 сәуірдегі № 32 қаулысымен бекітілген Қазақстан Республикасы Үкіметінің және жергілікті атқарушы органдардың резервтерін пайдалану қағидаларына сәйкес 4000 мың теңге сомасында күтпеген шығындарға қосымша қаражат бөлінді.
Тамыз айында бюджетті нақтылау бойынша 2021 жылдың қараша-желтоқсан айларына 5000 мың теңге бөлінді.</t>
  </si>
  <si>
    <t xml:space="preserve"> 3-мақсаты бойынша барлығы:</t>
  </si>
  <si>
    <t xml:space="preserve"> 4-мақсаты: Өңірдегі экологиялық ахуалды жақсарту </t>
  </si>
  <si>
    <t>Жауаптылар: Жетекшілік ететін мәселелер бойынша аудан әкімінің орынбасары</t>
  </si>
  <si>
    <t>Тұрмыстық қатты қалдықтарды қайта өңдеу және кәдеге жарату үлесі</t>
  </si>
  <si>
    <r>
      <rPr>
        <b/>
        <sz val="12"/>
        <rFont val="Times New Roman"/>
        <family val="1"/>
        <charset val="204"/>
      </rPr>
      <t>Қол жеткізілді.</t>
    </r>
    <r>
      <rPr>
        <sz val="12"/>
        <rFont val="Times New Roman"/>
        <family val="1"/>
        <charset val="204"/>
      </rPr>
      <t xml:space="preserve">                                               9710,2 тонна қалдықтардың 2183,3 тоннасы қайта өңдеуге жіберілді.</t>
    </r>
  </si>
  <si>
    <t>Іс-шаралар</t>
  </si>
  <si>
    <t xml:space="preserve">Жыл сайын кем дегенде  120 шаршы м.,  өнеркәсіптік кәсіпорындардың айналасындағы санитарлық-қорғау аймақтарын көгалдандыру алаңын ұлғайту </t>
  </si>
  <si>
    <t>Әкімнің аппараты,  "Костанайские минералы" АҚ</t>
  </si>
  <si>
    <t xml:space="preserve">Орындалды.                                                                                   Көгалдандыру алаңы 120 ш. м. құрайды, "Костанайские минералы" АҚ 1420 дана көшет отырғызды. </t>
  </si>
  <si>
    <t xml:space="preserve">Қаланың және ауданның ауылдық елді мекендерінің аумағын көгалдандыру </t>
  </si>
  <si>
    <t>мың дана</t>
  </si>
  <si>
    <t xml:space="preserve">Жітіқара қаласының әкімдігі, ТКШБ, ЖК, АЖ және ТИ </t>
  </si>
  <si>
    <t>Орындалды.                                                                                                                                "Комаровское горное предприятие" ЖШС 2,05 мың дана көлемінде өтемдік көшет (пирамидалық терек) отырғызды.</t>
  </si>
  <si>
    <t xml:space="preserve"> 12 жұмыс орнын құрумен қатты қалдықтарды сұрыптауға арналған тәулігіне қуаттылығы 40 тонна желіні орнату </t>
  </si>
  <si>
    <t>2021-2022 жылдар</t>
  </si>
  <si>
    <t xml:space="preserve">Орындалды.                                         Жобаны іске асыру үшін 12609,1 мың теңге сомасында қаражат есебінен жетіспейтін инфрақұрылым жүргізілді (полигонды электрмен жабдықтау). Объект 2021 жылғы 27.12. қабылдау комиссиясының актісімен пайдалануға енгізілді.
Сұрыптау желісін орнату "Соцсервис" ЖШС-нің өз қаражаты есебінен жүргізіледі.
</t>
  </si>
  <si>
    <t xml:space="preserve">Тұрғындар мен ТҚҚ тасымалдаумен және жинақтаумен айналысатын мамандырылған ұйым арасында шарттар жасау бойынша іс-шаралар ұйымдастыру </t>
  </si>
  <si>
    <t>қаланың, АЕМ әкімдері</t>
  </si>
  <si>
    <t xml:space="preserve"> 4-мақсаты бойынша барлығы:</t>
  </si>
  <si>
    <t xml:space="preserve"> 5-мақсаты: Аумақтың төтенше жағдайлардан қорғалуын арттыру </t>
  </si>
  <si>
    <t>Жауаптылар: Жетекшілік ететін мәселелер бойынша әкімнің орынбасары</t>
  </si>
  <si>
    <t xml:space="preserve">Төтенше жағдайларға қарсы әрекет етуші инфрақұрылыммен қамтамасыз ету деңгейі </t>
  </si>
  <si>
    <r>
      <t xml:space="preserve">Қол жеткізілді. </t>
    </r>
    <r>
      <rPr>
        <sz val="12"/>
        <color indexed="8"/>
        <rFont val="Times New Roman"/>
        <family val="1"/>
        <charset val="204"/>
      </rPr>
      <t xml:space="preserve">18 АЕМ-де өртке қарсы ерікті құралымдар бар, бұл 100% - ды құрайды. </t>
    </r>
  </si>
  <si>
    <t xml:space="preserve">Тұрмыстық және өндірістік өрттің табиғи төтенше жағдайларын болдырмауға арналған іс-шаралар кешенін ұйымдастыру және жүзеге асыру, өрттің алдын алу шараларын ұйымдастыру және өткізу, ақпараттық-ағартушылық материалдарды БАҚ орналастыру, ұйымдар мен мекемелер арасында буклеттер тарату арқылы тұрғындарды авариялар, апаттар және табиғи апаттар кезіндегі іс-қимыл ережелері туралы ақпараттандыру және ұйымдастыру </t>
  </si>
  <si>
    <t xml:space="preserve">аудан әкіміне, МДБ ақпарат </t>
  </si>
  <si>
    <t>ТЖ және АҚ, ЖДБ</t>
  </si>
  <si>
    <t>аудан әкімінің аппараты, ТЖ және АҚ, ЖДБ</t>
  </si>
  <si>
    <t>Орындалды.                                                                 ТЖ, азаматтық қорғау саласындағы үгіт-насихат жұмыстары аудандық БАҚ арқылы, кәсіпорындар мен ұйымдардың радионүктелерінде, LED экран және аудан әкімінің веб-сайты арқылы жүргізіледі. 2021 жылы БАҚ - та 380 рет сөз сөйлеу өткізілді, баспа басылымдарында 86 мақала, теледидарда 6 сөз сөйлеу, радиода 288 сөз сөйлеу шығарылды.
Үгіт-насихат парақтары 18,6 мың дана шығарылды. Тұрғындар тұрмыста және өндірісте өрт қауіпсіздігі ережелеріне оқытылды - 13 015 адам.жиналыстар, жиындар өткізілді - 2619 адамды қамтумен 26 дана, тұрғын үйлердегі азаматтарға нұсқау берілді-7 959 адам.</t>
  </si>
  <si>
    <t xml:space="preserve">Шағын көлемді механикаландыру құралдарын, ықтимал құрал мен аудан үшін ерікті өрт сөндіру топтарын жабдықтауға мүлік сатып алу </t>
  </si>
  <si>
    <t xml:space="preserve">бөлінген қаражат шегінде </t>
  </si>
  <si>
    <t>Орындалды.                                                                  ЕӨҚ шансты құралдармен және өрт сөндіру құралдарымен қамтамасыз етілген. 2019-2020 жылдары 18 аспалы өрт сөндіргіш, 2021 жылы 3 аспалы өрт сөндіргіш сатып алынды.</t>
  </si>
  <si>
    <t xml:space="preserve">Су тасқыны кезеңіне дайындығын тексеру мақсатында ауданның су қоймаларының гидротехникалық құрылыстарына жыл сайынғы комиссиялық тексерулерді ұйымдастыру және өткізу </t>
  </si>
  <si>
    <t xml:space="preserve">Орындалды.                                                                   Жітіқара ауданының су тасқынына қарсы штабының жұмысы 2021 жылдың наурыз айынан сәуір айына дейін жүзеге асырылды. 3 гидробекеттің жұмысы ұйымдастырылды (Забеловка а. Желқуар ө., Жітіқара қ. Шортанды ө. (Жоғарғы және Төменгі Шортанды МТҚ). Су тасқыны кезеңіне дайындық аясында 2021 жылдың наурыз айында Жоғарғы Шортанды және Төменгі Шортанды су қоймаларында көктемгі комиссиялық тексеру, бөгеттің денесін қардан тазарту жұмыстары жүргізілді.  "Двуреченский" тоғанының бөгетінде көктемгі тексеру жүргізілді. Желқуар су қоймасында су тасқыны кезінде гидроторапта тәулік бойы кезекшілік ету және тасқын сулардың келіп түсуін жедел есепке алу қамтамасыз етілді, Су шаруашылығы жағдайы туралы ақпаратпен алмасу бойынша Ресей тарапымен өзара іс-қимыл жолға қойылды.
</t>
  </si>
  <si>
    <t>Ықтимал қауіпті объектілерде және халықтың өмір сүру жағдайында өндірісітік қауіпсіздікті қамтамасыз ету үшін жыл сайынғы іс-шараларды белгіленген тәртіппен ұйымдастыру</t>
  </si>
  <si>
    <t>Орындалды.                                                        " Житикаракоммунэнерго "МКК," Костанайские минералы "АҚ, "Тохтар "ЖШС," Брендт "ЖШС," Мехлитком "ЖШС кәсіпорындарында ай сайынғы негізде әлеуетті қауіпті объектілерде және тіршілікпен қамтамасыз ету объектілерінде (жарылғыш заттары бар қоймалар, цианид, хлор және т.б. бар қоймалар) өнеркәсіптік қауіпсіздікті қамтамасыз ету бойынша оқу-жаттығулар (жаттығулар) өткізіледі. Уәкілетті орган жыл сайынғы негізде осы объектілердің объектілерде ықтимал қауіпті құбылыстарға дайындығына тексеру жүргізеді.</t>
  </si>
  <si>
    <t xml:space="preserve">Тіршілікті қамтамасыз ету объектілерінде төтенше жағдайлар бойынша іс-қимылдарды пысықтауды жүргізу </t>
  </si>
  <si>
    <t>қала әкімі, ТЖ және АҚ, ЖДБ</t>
  </si>
  <si>
    <t xml:space="preserve"> 5-мақсаты бойынша барлығы:</t>
  </si>
  <si>
    <t xml:space="preserve"> 2-бағыт бойынша барлығы:</t>
  </si>
  <si>
    <t xml:space="preserve"> 3-бағыт: Өмірдің жаңа сапасын қамтамасыз ету</t>
  </si>
  <si>
    <t xml:space="preserve"> 1-мақсаты: Халықтың әлеуметтік өмірін жақсарту </t>
  </si>
  <si>
    <t xml:space="preserve">Құрылған жұмыс орындарының саны: 
</t>
  </si>
  <si>
    <t xml:space="preserve">ЖҚ және ӘББ </t>
  </si>
  <si>
    <r>
      <rPr>
        <b/>
        <sz val="12"/>
        <color indexed="8"/>
        <rFont val="Times New Roman"/>
        <family val="1"/>
        <charset val="204"/>
      </rPr>
      <t>Қол жеткізілді.</t>
    </r>
    <r>
      <rPr>
        <sz val="12"/>
        <color indexed="8"/>
        <rFont val="Times New Roman"/>
        <family val="1"/>
        <charset val="204"/>
      </rPr>
      <t xml:space="preserve">                                                                    2020 жылға қарай 27% - ға төмендеу, бұл ауданның жұмыс берушілерінде бос орындар санының жеткіліксіздігіне байланысты</t>
    </r>
  </si>
  <si>
    <t>тұрақты</t>
  </si>
  <si>
    <t>уақытша</t>
  </si>
  <si>
    <t>2020 жылға қарай 61,5% - ға азаюмен, 141 жұмыс орны құрылды</t>
  </si>
  <si>
    <t>2020 жылға қарай 89,8% - ға ұлғаюмен, 541 жұмыс орны құрылды</t>
  </si>
  <si>
    <t xml:space="preserve">Өңірлік стандарттар жүйесіне сәйкес ауылдық елді мекендерді әлеуметтік игіліктермен және көрсетілетін қызметтермен қамтамасыз ету деңгейі </t>
  </si>
  <si>
    <t xml:space="preserve">ауылдардың, ауылдық округтерінің әкімдеріне </t>
  </si>
  <si>
    <r>
      <rPr>
        <b/>
        <sz val="12"/>
        <color indexed="8"/>
        <rFont val="Times New Roman"/>
        <family val="1"/>
        <charset val="204"/>
      </rPr>
      <t>Қол жеткізілді.</t>
    </r>
    <r>
      <rPr>
        <sz val="12"/>
        <color indexed="8"/>
        <rFont val="Times New Roman"/>
        <family val="1"/>
        <charset val="204"/>
      </rPr>
      <t xml:space="preserve">                                                           Есептеулерге сәйкес АЕМ-нің қамтамасыз етілуі 68,4% - ды құрады.       </t>
    </r>
  </si>
  <si>
    <t xml:space="preserve">Жалпы жұмыссыздық деңгейі </t>
  </si>
  <si>
    <t>статистикалық есептілік</t>
  </si>
  <si>
    <t>Орындалған жоқ.                                                           2020 жылғы статистикалық мәліметтерге сәйкес жалпы жұмыссыздық деңгейі - 4,8% құрады (2021 жылдың қорытындысы бойынша статистикалық деректер 2022 жылдың сәуір айында қалыптастырылады.</t>
  </si>
  <si>
    <t>Жастар жұмыссыздығының деңгейі</t>
  </si>
  <si>
    <t xml:space="preserve">"Еңбек" бағдарламасы шеңберінде шағын кредиттер беру </t>
  </si>
  <si>
    <t xml:space="preserve"> "Еңбек" бағдарламасы шеңберінде шағын гранттар беру </t>
  </si>
  <si>
    <t>Орындалды.                                                                                    Жыл басынан бері 15,7 млн. теңге сомасына 27 грант берілді немесе 300% (оның ішінде жастар 10 адам) (РБ - 10,5 млн. тг, ОБ - 5,2 млн. тг)</t>
  </si>
  <si>
    <t xml:space="preserve"> "Бизнес Бастау" бағдарламасы бойынша оқыту </t>
  </si>
  <si>
    <t xml:space="preserve">Орындалды.                                                     80 адам немесе жоспардан 100% оқыды.        </t>
  </si>
  <si>
    <t xml:space="preserve"> БЖК-2025 Мемлекеттік бағдарламасы шеңберінде жобаларды субсидиялау </t>
  </si>
  <si>
    <t xml:space="preserve">БЖК-2025 Мемлекеттік бағдарламасы шеңберінде жобаларды кепілдендіру </t>
  </si>
  <si>
    <t>Орындалды.                                                               Жалпы кредит сомасы 1129 млн.теңгеге 24 жобаны субсидиялау.</t>
  </si>
  <si>
    <t>Орындалды.                                                                             Жалпы кредит сомасы 230 млн.теңгеге 14 жобаны  кепілдендіру</t>
  </si>
  <si>
    <t xml:space="preserve">2025  жылға қарай жұмыс істеп тұрған шағын және орта бизнес субъектілерінің санын ұлғайту </t>
  </si>
  <si>
    <t>Орындалған жоқ.                                                                 2022 жылғы 01.01. статистикалық деректерге сәйкес жұмыс істеп тұрған ШОБ кәсіпкерлерінің саны 1745 субъектіні құрайды, коронавирустық инфекция пандемиясы жағдайында кейбір бизнес субъектілері қызметінің тоқтатылуына байланысты 2020 жылға қарай 2,4% - ға азайды (1787 субъект).</t>
  </si>
  <si>
    <t xml:space="preserve">ШОБ айналысатындар санын ұлғайту </t>
  </si>
  <si>
    <t>Орындалған жоқ.                                                                                            2021 жылғы 01.10. статистика деректеріне сәйкес ШОБ - та жұмыспен қамтылғандар саны-6289 адамды немесе жоспардың 92,1% құрайды. 2020 жылмен салыстырғанда 7% – ға өсті (2020ж-5882 адам).  Жылдық есептің статистикалық деректері 2022 жылғы сәуірде қалыптастырылады, алдын ала деректер бойынша ШОБ-та жұмыспен қамтылғандар саны 6,84 мың адамды құрайды</t>
  </si>
  <si>
    <t xml:space="preserve">"Жітіқара ауданы  әкімдігінің білім бөлімі" ММ  "Забелов ОМ" КММ ғимаратын күрделі жөндеу </t>
  </si>
  <si>
    <t>ауыл әкімі, ББ</t>
  </si>
  <si>
    <t>Орындалды.                                                           "Ауыл – Ел бесігі" жобасы аясында Забелов НМ едендерін, жылыту жүйелерін орнату, ішкі үй-жайларын әрлеу бойынша жұмыстар жүргізілді. 2022 жылға екі жылдық жоба 105 393 мың теңге көзделген</t>
  </si>
  <si>
    <t xml:space="preserve"> Забелов ауылының ұзындығы- 4,6 км кент ішілік жолдарын орташаі жөндеу </t>
  </si>
  <si>
    <t>ауыл әкімі</t>
  </si>
  <si>
    <t>Орындалған жоқ.</t>
  </si>
  <si>
    <t xml:space="preserve">Забелов ауылының ұзындығы - 4,3  км кент ішілік жолдарын орташа жөндеу </t>
  </si>
  <si>
    <t xml:space="preserve">Орындалды.                                                           Жалпы ұзындығы 4,3 км Ленина, Комсомольская көшелерінің жол жабынына орташа жөндеу жүргізілді.    </t>
  </si>
  <si>
    <t xml:space="preserve">"Жітіқара ауданы әкімдігінің білім бөлімі" ММ  "Пригородный ОМ" КММ ғимаратын күрделі жөндеу </t>
  </si>
  <si>
    <t xml:space="preserve">орындалған жұмыстардың актісі </t>
  </si>
  <si>
    <t>Орындалды.Қала маңындағы ОМ күрделі жөндеу жұмыстары жүргізілді, жылу жүйесін орнату бойынша жөндеу жұмыстары аяқталды. Жоба екі жылдық, 2022 жылға ОБ - 222646 мың теңгеден көзделген.</t>
  </si>
  <si>
    <t xml:space="preserve"> Пригородный ауылының  ұзындығы- 19 км кент ішілік жолдарын орташа жөндеу </t>
  </si>
  <si>
    <t xml:space="preserve">Орындалды. Жалпы ұзындығы 2,4 км 4 көшеге орташа жөндеу жүргізілді (40 лет Победы к-сі, Бейбітшілік к-сі, Волынова к-сі, Элеваторная к-сі). Ұзындығы 19 км жолдарды жөндеуге қаражат жоспарланды, ұзындығы 16,6 км көшелерде техникалық құжаттаманың болмауына байланысты жөндеу жүргізілген жоқ.
</t>
  </si>
  <si>
    <t>1-мақсаты бойынша барлығы:</t>
  </si>
  <si>
    <t xml:space="preserve"> 2-мақсаты: Азаматтар үшін спорттық инфрақұрылым объектілерінің қолжетімділігін арттыру </t>
  </si>
  <si>
    <t xml:space="preserve">1000  адамға шаққандағы спорттық инфрақұрылыммен халықты қамтамасыз ету </t>
  </si>
  <si>
    <t>ДШСБ</t>
  </si>
  <si>
    <r>
      <rPr>
        <b/>
        <sz val="12"/>
        <color indexed="8"/>
        <rFont val="Times New Roman"/>
        <family val="1"/>
        <charset val="204"/>
      </rPr>
      <t xml:space="preserve">Қол жеткізілді.  </t>
    </r>
    <r>
      <rPr>
        <sz val="12"/>
        <color indexed="8"/>
        <rFont val="Times New Roman"/>
        <family val="1"/>
        <charset val="204"/>
      </rPr>
      <t xml:space="preserve">                                                  Халықтың 1000 адамға шаққандағы спорттық инфрақұрылыммен қамтамасыз етілуі - 76,0% немесе 4418 ш. м. қажеттілік кезінде 4718,9 ш. м.</t>
    </r>
  </si>
  <si>
    <t>Балалардың спорттық-ойын алаңдарын салу</t>
  </si>
  <si>
    <t>Орындалды.                                                        Жітіқара қаласының 11, 5, 4 шағын аудандарында 39733,9 мың теңге сомасына 3 спорт алаңы орнатылды.</t>
  </si>
  <si>
    <t>Жітіқара қаласында хоккей кортын салу</t>
  </si>
  <si>
    <t xml:space="preserve">Ауданда туып-өскен, әйгілі спортшыларды тарта отырып, салауатты өмір салтын, кәсіби және бұқаралық спортпен шұғылдануды насихаттау </t>
  </si>
  <si>
    <t>аудан әкіміне, ДШ және СБ ақпарат</t>
  </si>
  <si>
    <t>Орындалды.                                                  Дзюдодан Қазақстан құрамасының мүшесі Ш.Узбекованың, кәсіпқой боксшы С. Калицкийдің қатысуымен ашық жаттығулар, ҚР СШ жаттықтырушысы М. Д. Қуановтың еркін күрестен көрсетілімді жаттығулар, мемлекеттік қызметшілер арасында А. Нұртазиннің қатысуымен бокстан мастер - класс өткізілді.</t>
  </si>
  <si>
    <t xml:space="preserve"> 3-бағыт бойынша барлығы:</t>
  </si>
  <si>
    <t xml:space="preserve"> 1,2,3-бағыттар бойынша барлығы</t>
  </si>
  <si>
    <t>Ескерту:</t>
  </si>
  <si>
    <t>өлш.бірл. - өлшем бірлігі</t>
  </si>
  <si>
    <t xml:space="preserve"> о.і. - оның ішінде</t>
  </si>
  <si>
    <t>% - пайыз</t>
  </si>
  <si>
    <t>шағ.ауд. - шағын аудан</t>
  </si>
  <si>
    <t>ЖШС - жауапкершілігі шектеулі серіктестігі</t>
  </si>
  <si>
    <t>ТРК - тау-рудалық компания</t>
  </si>
  <si>
    <t>ШҚ-шаруа қожалығы</t>
  </si>
  <si>
    <t>ЖК - жеке кәсіпкер</t>
  </si>
  <si>
    <t>РБ - республикалық бюджет</t>
  </si>
  <si>
    <t>ОБ - облыстық бюджет</t>
  </si>
  <si>
    <t>ЖБ - жергілікті бюджет</t>
  </si>
  <si>
    <t>КМҚ-кәсіпорындардың меншікті қаражаты</t>
  </si>
  <si>
    <t>АЕМ - ауылдық елді мекендер</t>
  </si>
  <si>
    <t xml:space="preserve">ТР және ТПРБ - Табиғи ресурстар және табиғат пайдалануды реттеу басқармасы  </t>
  </si>
  <si>
    <t>ЖҚӘББ - жұмыспен қамтуды үйлестіру және әлеуметтік бағдарламалар басқармасы</t>
  </si>
  <si>
    <t>ҮИИДБ - кәсіпкерлік және индустриялық-инновациялық даму басқармасы</t>
  </si>
  <si>
    <t>АШБ - ауыл шаруашылығы басқармасы</t>
  </si>
  <si>
    <t>ЖДБ - жұмылдыру дайындығы басқармасы</t>
  </si>
  <si>
    <t>ЭКШБ - энергетика және коммуналдық шаруашылық басқармасы</t>
  </si>
  <si>
    <t>Э және БЖБ - экономика және бюджеттік жоспарлау басқармасы</t>
  </si>
  <si>
    <t>Э және БЖБ - экономика және бюджеттік жоспарлау бөлімі</t>
  </si>
  <si>
    <t>ДШ және СБ - дене шынықтыру және спорт бөлімі</t>
  </si>
  <si>
    <t>ӘЖО - әлеуметтік жұмыс орындары</t>
  </si>
  <si>
    <t>ЖСҚ - жобалау-сметалық құжаттама</t>
  </si>
  <si>
    <t>ТЖ - төтенше жағдай</t>
  </si>
  <si>
    <t>ТКШ - тұрғын үй-коммунальдық шаруашылық</t>
  </si>
  <si>
    <t>СТҚ - су тазарту құрылыстары</t>
  </si>
  <si>
    <t>а/ж - автомобиль жолдары</t>
  </si>
  <si>
    <t>КМҚ</t>
  </si>
  <si>
    <t xml:space="preserve">Факт, </t>
  </si>
  <si>
    <t xml:space="preserve"> 2-бөлім. Қаржы қаражатын игеру</t>
  </si>
  <si>
    <t>Орындалды.                                                                                          Нұрсұлтан қаласындағы ауыл шаруашылығы жәрмеңкесіне         2021 жылдың қазан айында қатысты</t>
  </si>
  <si>
    <t xml:space="preserve">Орындалған жоқ.                                                              ОБ-тен жобасын іске асыруға қаражат бөлінген жоқ. Аудандық бюджет қаражаты есебінен аудандық маңызы бар "Дзержинское ауылына кіреберіс" автомобиль жолының учаскесінде (14-40 км) аудандық маңызы бар автомобиль жолдарын күтіп-ұстау шеңберінде автомобиль жолының учаскесін бейіндеп шұңқырларға себу жүргізілді.
</t>
  </si>
  <si>
    <t>Орындалған жоқ.                                                                    Аудандық бюджеттің шектеулілігіне байланысты жобаны іске асыруға қаражат бөлінген жоқ.</t>
  </si>
  <si>
    <t>Орындалды.                                                                                     Ағымдағы жөндеу жұмыстары 2022 жылға жоспарланған. 2021 жылы шұңқырларды жөндеу шеңберінде К. Маркс көшесіне асфальт-бетон жабынын төсеу жұмыстары жүргізілді</t>
  </si>
  <si>
    <t xml:space="preserve">Орындалды.   </t>
  </si>
  <si>
    <t>Орындалды.                                                                         Қала әкімдігімен елді мекендерді абаттандыру, рұқсат етілмеген қоқыс тастайтын жерлерді жою бойынша заңнама бұзушылықтарын болдырмау бойынша тұрғындармен түсіндіру жұмыстары жүргізілуде</t>
  </si>
  <si>
    <t>Орындалды.                                                  Жітіқара ауданының тіршілікті қамтамасыз ету объектілері штаттық режимде жұмыс істейді (ОАА, ФАП, қазандық, ТСҚ, КТҚ және т.б.). Аудан аумағындағы ықтимал қауіпті учаскелердің су тасқыны жағдайына бақылау күшейтілді: Желқуар су қоймасы, Жоғарғы-Шортанды және Төменгі-Шортанды су қоймалары. Барлығы қазандықта 2 жаттығу, Жітіқара ОАА объектілерінде 1 жаттығу, ВОС-2 - 1 жаттығу өткізілді.</t>
  </si>
  <si>
    <t>Орындалған жоқ.                                                     2021 жылғы статистикалық деректер сәуір айында қалыптастырылатын болады. Жұмыспен қамту орталығының деректері бойынша көрсеткіш 1,4% - ды құрайды. Жұмыссыздар ретінде жастар арасынан 44 адам тіркелді (44/3229 жұмыс күші*100%=1,4%).</t>
  </si>
  <si>
    <t xml:space="preserve">Орындалған жоқ.                                                                  2021 жылы 16 шағын несие, қайта қаржыландыру шеңберінде 3 шағын несие берілді. Көрсеткіш объективті себептер бойынша орындалмаған-коронавирустық инфекция пандемиясы жағдайында шектеу шараларымен, сондай-ақ болжамды егіннің болмауы және азықтың қымбаттауымен байланысты тәуекелдерге байланысты мемлекеттік бағдарламаларға қатысушылардың болмауы. Бұдан басқа, ауданның ШОБ субъектілерін несиелендіру фактісін атап өткен жөн. 2013 жылдан бастап осы уақытқа дейінгі кезеңде бизнесті дамыту және қолдау шеңберінде ауданның 207 кәсіпкері жалпы сомасы 3,3 млрд.теңгеге кредит алды.
</t>
  </si>
  <si>
    <t>Орындалды.                                                                               12-ші мектеп ауданында көпфункционалды хоккей корты жасалып, орнатылды</t>
  </si>
  <si>
    <t>Қаржыландыру көзі</t>
  </si>
  <si>
    <t xml:space="preserve">Жоспар, </t>
  </si>
  <si>
    <t>Пайдаланбау себептері</t>
  </si>
  <si>
    <t>млн. теңге</t>
  </si>
  <si>
    <t>Республикалық бюджет</t>
  </si>
  <si>
    <t>Облыстық бюджет</t>
  </si>
  <si>
    <t>Аудандық бюджет</t>
  </si>
  <si>
    <t>Басқа көздер</t>
  </si>
  <si>
    <t>Орындау 102,5%</t>
  </si>
  <si>
    <t>БАРЛЫҒЫ:</t>
  </si>
  <si>
    <t xml:space="preserve">Жоспарланған 42,7% - қаражаттан пайдаланылған </t>
  </si>
  <si>
    <r>
      <t xml:space="preserve">Жоспарланған сомадан ауытқу - </t>
    </r>
    <r>
      <rPr>
        <b/>
        <sz val="12"/>
        <rFont val="Times New Roman"/>
        <family val="1"/>
        <charset val="204"/>
      </rPr>
      <t>1075,4 млн.</t>
    </r>
    <r>
      <rPr>
        <sz val="12"/>
        <rFont val="Times New Roman"/>
        <family val="1"/>
        <charset val="204"/>
      </rPr>
      <t xml:space="preserve"> теңге, оның ішінде:                                                                                                                                   811,9 млн. теңге -  </t>
    </r>
    <r>
      <rPr>
        <b/>
        <sz val="12"/>
        <rFont val="Times New Roman"/>
        <family val="1"/>
        <charset val="204"/>
      </rPr>
      <t>мемлекеттік сатып алу нәтижелері бойынша үнемдеу және жобалардың сметалық құнын өзгерту есебінен</t>
    </r>
    <r>
      <rPr>
        <sz val="12"/>
        <rFont val="Times New Roman"/>
        <family val="1"/>
        <charset val="204"/>
      </rPr>
      <t xml:space="preserve">. Оның ішінде: </t>
    </r>
    <r>
      <rPr>
        <b/>
        <i/>
        <sz val="12"/>
        <rFont val="Times New Roman"/>
        <family val="1"/>
        <charset val="204"/>
      </rPr>
      <t>45,5 млн.</t>
    </r>
    <r>
      <rPr>
        <sz val="12"/>
        <rFont val="Times New Roman"/>
        <family val="1"/>
        <charset val="204"/>
      </rPr>
      <t xml:space="preserve"> теңге - Приречное а. сумен жабдықтау сметалық құны - 503 млн. теңгені құрады, шарттар - </t>
    </r>
    <r>
      <rPr>
        <b/>
        <sz val="12"/>
        <rFont val="Times New Roman"/>
        <family val="1"/>
        <charset val="204"/>
      </rPr>
      <t>452,5 млн.</t>
    </r>
    <r>
      <rPr>
        <sz val="12"/>
        <rFont val="Times New Roman"/>
        <family val="1"/>
        <charset val="204"/>
      </rPr>
      <t xml:space="preserve"> теңгеге жасалды, оның ішінде 2021 жылға - 89,8 млн. теңге; </t>
    </r>
    <r>
      <rPr>
        <b/>
        <i/>
        <sz val="12"/>
        <rFont val="Times New Roman"/>
        <family val="1"/>
        <charset val="204"/>
      </rPr>
      <t xml:space="preserve">275,8 млн. </t>
    </r>
    <r>
      <rPr>
        <b/>
        <sz val="12"/>
        <rFont val="Times New Roman"/>
        <family val="1"/>
        <charset val="204"/>
      </rPr>
      <t xml:space="preserve">тг - </t>
    </r>
    <r>
      <rPr>
        <sz val="12"/>
        <rFont val="Times New Roman"/>
        <family val="1"/>
        <charset val="204"/>
      </rPr>
      <t>Забелов мектебін күрделі жөндеу, ЖСҚ сәйкес құны - 642,4 млн. тг (</t>
    </r>
    <r>
      <rPr>
        <i/>
        <sz val="12"/>
        <rFont val="Times New Roman"/>
        <family val="1"/>
        <charset val="204"/>
      </rPr>
      <t>РБ - 578,2 млн. тг, ОБ - 64,2 млн. тг</t>
    </r>
    <r>
      <rPr>
        <sz val="12"/>
        <rFont val="Times New Roman"/>
        <family val="1"/>
        <charset val="204"/>
      </rPr>
      <t xml:space="preserve">), Түзету жүргізілгеннен және мемсараптама алғаннан кейін - 418,2 млн. тг, шарттар 2021 жылға 312,9 млн. тг (РБ - 302,4 млн. тг, ОБ - 10,5 млн. тг) сомасына жасалды; </t>
    </r>
    <r>
      <rPr>
        <b/>
        <i/>
        <sz val="12"/>
        <rFont val="Times New Roman"/>
        <family val="1"/>
        <charset val="204"/>
      </rPr>
      <t>490,6 млн.</t>
    </r>
    <r>
      <rPr>
        <b/>
        <sz val="12"/>
        <rFont val="Times New Roman"/>
        <family val="1"/>
        <charset val="204"/>
      </rPr>
      <t xml:space="preserve"> тг -</t>
    </r>
    <r>
      <rPr>
        <sz val="12"/>
        <rFont val="Times New Roman"/>
        <family val="1"/>
        <charset val="204"/>
      </rPr>
      <t xml:space="preserve"> қала маңындағы мектепті күрделі жөндеу, ЖСҚ сәйкес құны - 545,1 млн.тг (</t>
    </r>
    <r>
      <rPr>
        <i/>
        <sz val="12"/>
        <rFont val="Times New Roman"/>
        <family val="1"/>
        <charset val="204"/>
      </rPr>
      <t>РБ - 490,6 млн. тг, ОБ - 54,5 млн. тг)</t>
    </r>
    <r>
      <rPr>
        <sz val="12"/>
        <rFont val="Times New Roman"/>
        <family val="1"/>
        <charset val="204"/>
      </rPr>
      <t xml:space="preserve">, Түзету жүргізілгеннен және мемсараптама алғаннан кейін - 250,5 млн. тг, шарттар 2021 жылға ОБ-дан 27,8 млн. тг жасалды.                                                                                                                             </t>
    </r>
    <r>
      <rPr>
        <b/>
        <sz val="12"/>
        <rFont val="Times New Roman"/>
        <family val="1"/>
        <charset val="204"/>
      </rPr>
      <t>Жоғары тұрған бюджеттерден қаржыландырудың болмауы</t>
    </r>
    <r>
      <rPr>
        <sz val="12"/>
        <rFont val="Times New Roman"/>
        <family val="1"/>
        <charset val="204"/>
      </rPr>
      <t xml:space="preserve"> - </t>
    </r>
    <r>
      <rPr>
        <b/>
        <sz val="12"/>
        <rFont val="Times New Roman"/>
        <family val="1"/>
        <charset val="204"/>
      </rPr>
      <t>263,5 млн.</t>
    </r>
    <r>
      <rPr>
        <sz val="12"/>
        <rFont val="Times New Roman"/>
        <family val="1"/>
        <charset val="204"/>
      </rPr>
      <t xml:space="preserve">теңге, Забелов ауылының кентішілік жолдарын орташа жөндеуге ұзақтығы 4,6 км - </t>
    </r>
    <r>
      <rPr>
        <b/>
        <i/>
        <sz val="12"/>
        <rFont val="Times New Roman"/>
        <family val="1"/>
        <charset val="204"/>
      </rPr>
      <t>105,7 млн.</t>
    </r>
    <r>
      <rPr>
        <sz val="12"/>
        <rFont val="Times New Roman"/>
        <family val="1"/>
        <charset val="204"/>
      </rPr>
      <t xml:space="preserve"> теңге және Пригородный а. - ұзақтығы 16,6 км - </t>
    </r>
    <r>
      <rPr>
        <b/>
        <i/>
        <sz val="12"/>
        <rFont val="Times New Roman"/>
        <family val="1"/>
        <charset val="204"/>
      </rPr>
      <t>157,8 млн.</t>
    </r>
    <r>
      <rPr>
        <sz val="12"/>
        <rFont val="Times New Roman"/>
        <family val="1"/>
        <charset val="204"/>
      </rPr>
      <t xml:space="preserve"> теңге.</t>
    </r>
  </si>
  <si>
    <r>
      <t xml:space="preserve">Жоспарланған сомадан ауытқу - </t>
    </r>
    <r>
      <rPr>
        <b/>
        <sz val="12"/>
        <rFont val="Times New Roman"/>
        <family val="1"/>
        <charset val="204"/>
      </rPr>
      <t>491,4 млн.</t>
    </r>
    <r>
      <rPr>
        <sz val="12"/>
        <rFont val="Times New Roman"/>
        <family val="1"/>
        <charset val="204"/>
      </rPr>
      <t xml:space="preserve"> теңге, оның ішінде: </t>
    </r>
    <r>
      <rPr>
        <b/>
        <sz val="12"/>
        <rFont val="Times New Roman"/>
        <family val="1"/>
        <charset val="204"/>
      </rPr>
      <t>85,7 млн.</t>
    </r>
    <r>
      <rPr>
        <sz val="12"/>
        <rFont val="Times New Roman"/>
        <family val="1"/>
        <charset val="204"/>
      </rPr>
      <t xml:space="preserve"> теңге - </t>
    </r>
    <r>
      <rPr>
        <b/>
        <sz val="12"/>
        <rFont val="Times New Roman"/>
        <family val="1"/>
        <charset val="204"/>
      </rPr>
      <t>мемлекеттік сатып алу нәтижелері бойынша үнемдеу және жобалардың сметалық құнын өзгерту есебінен</t>
    </r>
    <r>
      <rPr>
        <sz val="12"/>
        <rFont val="Times New Roman"/>
        <family val="1"/>
        <charset val="204"/>
      </rPr>
      <t xml:space="preserve">. Оның ішінде: </t>
    </r>
    <r>
      <rPr>
        <b/>
        <i/>
        <sz val="12"/>
        <rFont val="Times New Roman"/>
        <family val="1"/>
        <charset val="204"/>
      </rPr>
      <t>53,7 млн.</t>
    </r>
    <r>
      <rPr>
        <sz val="12"/>
        <rFont val="Times New Roman"/>
        <family val="1"/>
        <charset val="204"/>
      </rPr>
      <t xml:space="preserve"> тг - Забелов мектебін күрделі жөндеу, ЖСҚ сәйкес құны - 642,4 млн. тг </t>
    </r>
    <r>
      <rPr>
        <i/>
        <sz val="12"/>
        <rFont val="Times New Roman"/>
        <family val="1"/>
        <charset val="204"/>
      </rPr>
      <t>(РБ - 578,2 млн. тг, ОБ - 64,2 млн. тг)</t>
    </r>
    <r>
      <rPr>
        <sz val="12"/>
        <rFont val="Times New Roman"/>
        <family val="1"/>
        <charset val="204"/>
      </rPr>
      <t xml:space="preserve">, шарттар 2021 жылға 312,9 млн. тг сомасына жасалды </t>
    </r>
    <r>
      <rPr>
        <i/>
        <sz val="12"/>
        <rFont val="Times New Roman"/>
        <family val="1"/>
        <charset val="204"/>
      </rPr>
      <t>(РБ - 302,4 млн. тг, ОБ-10,5 млн. тг)</t>
    </r>
    <r>
      <rPr>
        <sz val="12"/>
        <rFont val="Times New Roman"/>
        <family val="1"/>
        <charset val="204"/>
      </rPr>
      <t xml:space="preserve">; </t>
    </r>
    <r>
      <rPr>
        <b/>
        <i/>
        <sz val="12"/>
        <rFont val="Times New Roman"/>
        <family val="1"/>
        <charset val="204"/>
      </rPr>
      <t>26,7 млн.</t>
    </r>
    <r>
      <rPr>
        <b/>
        <sz val="12"/>
        <rFont val="Times New Roman"/>
        <family val="1"/>
        <charset val="204"/>
      </rPr>
      <t xml:space="preserve"> тг - </t>
    </r>
    <r>
      <rPr>
        <sz val="12"/>
        <rFont val="Times New Roman"/>
        <family val="1"/>
        <charset val="204"/>
      </rPr>
      <t xml:space="preserve">қала маңындағы мектепті күрделі жөндеу, ЖСҚ сәйкес құны - 545,1 млн.тг </t>
    </r>
    <r>
      <rPr>
        <i/>
        <sz val="12"/>
        <rFont val="Times New Roman"/>
        <family val="1"/>
        <charset val="204"/>
      </rPr>
      <t>(РБ - 490,6 млн. тг, ОБ - 54,5 млн. тг)</t>
    </r>
    <r>
      <rPr>
        <sz val="12"/>
        <rFont val="Times New Roman"/>
        <family val="1"/>
        <charset val="204"/>
      </rPr>
      <t>, шарттар 2021 жылға ОБ-дан 27,8 млн. тг;</t>
    </r>
    <r>
      <rPr>
        <b/>
        <sz val="12"/>
        <rFont val="Times New Roman"/>
        <family val="1"/>
        <charset val="204"/>
      </rPr>
      <t xml:space="preserve"> </t>
    </r>
    <r>
      <rPr>
        <b/>
        <i/>
        <sz val="12"/>
        <rFont val="Times New Roman"/>
        <family val="1"/>
        <charset val="204"/>
      </rPr>
      <t>5,3 млн.</t>
    </r>
    <r>
      <rPr>
        <b/>
        <sz val="12"/>
        <rFont val="Times New Roman"/>
        <family val="1"/>
        <charset val="204"/>
      </rPr>
      <t xml:space="preserve"> </t>
    </r>
    <r>
      <rPr>
        <sz val="12"/>
        <rFont val="Times New Roman"/>
        <family val="1"/>
        <charset val="204"/>
      </rPr>
      <t xml:space="preserve">тг-6 ш / а хоккей корты жасалды.                                                                                                                                                                                                                                              </t>
    </r>
    <r>
      <rPr>
        <b/>
        <sz val="12"/>
        <rFont val="Times New Roman"/>
        <family val="1"/>
        <charset val="204"/>
      </rPr>
      <t>Жоғары тұрған бюджеттерден қаржыландырудың болмауы</t>
    </r>
    <r>
      <rPr>
        <sz val="12"/>
        <rFont val="Times New Roman"/>
        <family val="1"/>
        <charset val="204"/>
      </rPr>
      <t xml:space="preserve"> - </t>
    </r>
    <r>
      <rPr>
        <b/>
        <sz val="12"/>
        <rFont val="Times New Roman"/>
        <family val="1"/>
        <charset val="204"/>
      </rPr>
      <t>418,3 млн.</t>
    </r>
    <r>
      <rPr>
        <sz val="12"/>
        <rFont val="Times New Roman"/>
        <family val="1"/>
        <charset val="204"/>
      </rPr>
      <t xml:space="preserve">тг, оның ішінде: </t>
    </r>
    <r>
      <rPr>
        <b/>
        <i/>
        <sz val="12"/>
        <rFont val="Times New Roman"/>
        <family val="1"/>
        <charset val="204"/>
      </rPr>
      <t>40,3 млн.</t>
    </r>
    <r>
      <rPr>
        <sz val="12"/>
        <rFont val="Times New Roman"/>
        <family val="1"/>
        <charset val="204"/>
      </rPr>
      <t xml:space="preserve"> тг - Приречный а. сумен жабдықтау </t>
    </r>
    <r>
      <rPr>
        <i/>
        <sz val="12"/>
        <rFont val="Times New Roman"/>
        <family val="1"/>
        <charset val="204"/>
      </rPr>
      <t>(аудандық бюджеттен 35,2 млн. тг. . )</t>
    </r>
    <r>
      <rPr>
        <sz val="12"/>
        <rFont val="Times New Roman"/>
        <family val="1"/>
        <charset val="204"/>
      </rPr>
      <t xml:space="preserve">, Забелов а. кентішілік жолдарын орташа жөндеуге 4,6 км - </t>
    </r>
    <r>
      <rPr>
        <b/>
        <i/>
        <sz val="12"/>
        <rFont val="Times New Roman"/>
        <family val="1"/>
        <charset val="204"/>
      </rPr>
      <t>10,5 млн.</t>
    </r>
    <r>
      <rPr>
        <sz val="12"/>
        <rFont val="Times New Roman"/>
        <family val="1"/>
        <charset val="204"/>
      </rPr>
      <t xml:space="preserve"> тг, және Пригородный а. - ұзақтығы 16,6 км - </t>
    </r>
    <r>
      <rPr>
        <b/>
        <i/>
        <sz val="12"/>
        <rFont val="Times New Roman"/>
        <family val="1"/>
        <charset val="204"/>
      </rPr>
      <t xml:space="preserve">17,5 </t>
    </r>
    <r>
      <rPr>
        <b/>
        <sz val="12"/>
        <rFont val="Times New Roman"/>
        <family val="1"/>
        <charset val="204"/>
      </rPr>
      <t>млн.</t>
    </r>
    <r>
      <rPr>
        <sz val="12"/>
        <rFont val="Times New Roman"/>
        <family val="1"/>
        <charset val="204"/>
      </rPr>
      <t xml:space="preserve"> тг, </t>
    </r>
    <r>
      <rPr>
        <b/>
        <i/>
        <sz val="12"/>
        <rFont val="Times New Roman"/>
        <family val="1"/>
        <charset val="204"/>
      </rPr>
      <t>350 млн.</t>
    </r>
    <r>
      <rPr>
        <sz val="12"/>
        <rFont val="Times New Roman"/>
        <family val="1"/>
        <charset val="204"/>
      </rPr>
      <t>тг - Дзержинское а. кіреберіс жолды орташа жөндеу, 14-40 км бөлінді.                                                                                                                 Жалпы ауытқу - 504 млн.теңгені құрады, бұл ретте ҚТҚ полигонына инфрақұрылым жүргізуге ОБ-дан 12,6 млн. теңге бөлінді.</t>
    </r>
  </si>
  <si>
    <r>
      <t xml:space="preserve">Орындау - 127,5%. Аудандық бюджеттен - </t>
    </r>
    <r>
      <rPr>
        <b/>
        <sz val="12"/>
        <rFont val="Times New Roman"/>
        <family val="1"/>
        <charset val="204"/>
      </rPr>
      <t>108,9 млн.</t>
    </r>
    <r>
      <rPr>
        <sz val="12"/>
        <rFont val="Times New Roman"/>
        <family val="1"/>
        <charset val="204"/>
      </rPr>
      <t xml:space="preserve">тенге қосымша қаражат бөлінді: </t>
    </r>
    <r>
      <rPr>
        <b/>
        <i/>
        <sz val="12"/>
        <rFont val="Times New Roman"/>
        <family val="1"/>
        <charset val="204"/>
      </rPr>
      <t>35,2 млн</t>
    </r>
    <r>
      <rPr>
        <sz val="12"/>
        <rFont val="Times New Roman"/>
        <family val="1"/>
        <charset val="204"/>
      </rPr>
      <t xml:space="preserve">.тг - ОБ қаражатының болмауына байланысты Приречный а. сумен жабдықтауға; </t>
    </r>
    <r>
      <rPr>
        <b/>
        <i/>
        <sz val="12"/>
        <rFont val="Times New Roman"/>
        <family val="1"/>
        <charset val="204"/>
      </rPr>
      <t>64,7 млн</t>
    </r>
    <r>
      <rPr>
        <sz val="12"/>
        <rFont val="Times New Roman"/>
        <family val="1"/>
        <charset val="204"/>
      </rPr>
      <t xml:space="preserve">. тг-бұрын 2022 жылға жоспарланған 11 ш / а және 4 ш / а кварталішілік жөндеу жұмыстарын жүргізуге.; </t>
    </r>
    <r>
      <rPr>
        <b/>
        <i/>
        <sz val="12"/>
        <rFont val="Times New Roman"/>
        <family val="1"/>
        <charset val="204"/>
      </rPr>
      <t>9 млн.</t>
    </r>
    <r>
      <rPr>
        <sz val="12"/>
        <rFont val="Times New Roman"/>
        <family val="1"/>
        <charset val="204"/>
      </rPr>
      <t xml:space="preserve"> тг - жауын-шашынның көп болуына байланысты қала көшелері мен өткелдерді қысқы ұстауға.                                                                                                                                                                                 Ауытқу сомасы - </t>
    </r>
    <r>
      <rPr>
        <b/>
        <sz val="12"/>
        <rFont val="Times New Roman"/>
        <family val="1"/>
        <charset val="204"/>
      </rPr>
      <t>60,9 млн.</t>
    </r>
    <r>
      <rPr>
        <sz val="12"/>
        <rFont val="Times New Roman"/>
        <family val="1"/>
        <charset val="204"/>
      </rPr>
      <t xml:space="preserve">теңгені құрады, оның ішінде: </t>
    </r>
    <r>
      <rPr>
        <b/>
        <i/>
        <sz val="12"/>
        <rFont val="Times New Roman"/>
        <family val="1"/>
        <charset val="204"/>
      </rPr>
      <t>18,0 млн.</t>
    </r>
    <r>
      <rPr>
        <sz val="12"/>
        <rFont val="Times New Roman"/>
        <family val="1"/>
        <charset val="204"/>
      </rPr>
      <t xml:space="preserve"> тг-Мемлекеттік сатып алу нәтижелері бойынша үнемдеу (</t>
    </r>
    <r>
      <rPr>
        <i/>
        <sz val="12"/>
        <rFont val="Times New Roman"/>
        <family val="1"/>
        <charset val="204"/>
      </rPr>
      <t>11 ш / а № 4,5,6,8 үйлердің ауласындағы кварталішілік жолдар ; 7 ш / а № 1,2,4,5,6,7,8 үйлердің бойындағы аудандық маңызы бар жолдарды ұстау)</t>
    </r>
    <r>
      <rPr>
        <sz val="12"/>
        <rFont val="Times New Roman"/>
        <family val="1"/>
        <charset val="204"/>
      </rPr>
      <t>.</t>
    </r>
    <r>
      <rPr>
        <i/>
        <sz val="12"/>
        <rFont val="Times New Roman"/>
        <family val="1"/>
        <charset val="204"/>
      </rPr>
      <t xml:space="preserve"> </t>
    </r>
    <r>
      <rPr>
        <sz val="12"/>
        <rFont val="Times New Roman"/>
        <family val="1"/>
        <charset val="204"/>
      </rPr>
      <t xml:space="preserve">Бюджет қаражатының шектеулілігіне байланысты қаражаттың болмауы - </t>
    </r>
    <r>
      <rPr>
        <b/>
        <i/>
        <sz val="12"/>
        <rFont val="Times New Roman"/>
        <family val="1"/>
        <charset val="204"/>
      </rPr>
      <t>42,9 млн.</t>
    </r>
    <r>
      <rPr>
        <sz val="12"/>
        <rFont val="Times New Roman"/>
        <family val="1"/>
        <charset val="204"/>
      </rPr>
      <t xml:space="preserve">теңге </t>
    </r>
    <r>
      <rPr>
        <i/>
        <sz val="12"/>
        <rFont val="Times New Roman"/>
        <family val="1"/>
        <charset val="204"/>
      </rPr>
      <t>(Павлова және 28 Панфиловцев көшелерінің қиылысындағы жолды ағымдағы жөндеу).</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</si>
</sst>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_-* #,##0.00&quot;р.&quot;_-;\-* #,##0.00&quot;р.&quot;_-;_-* &quot;-&quot;??&quot;р.&quot;_-;_-@_-"/>
    <numFmt numFmtId="165" formatCode="_-* #,##0.00_р_._-;\-* #,##0.00_р_._-;_-* &quot;-&quot;??_р_._-;_-@_-"/>
    <numFmt numFmtId="166" formatCode="0.0"/>
    <numFmt numFmtId="167" formatCode="#,##0.0"/>
    <numFmt numFmtId="168" formatCode="#,##0.000"/>
    <numFmt numFmtId="169" formatCode="_-* #,##0.00_-;\-* #,##0.00_-;_-* &quot;-&quot;??_-;_-@_-"/>
    <numFmt numFmtId="170" formatCode="_-* #,##0.0_-;\-* #,##0.0_-;_-* &quot;-&quot;??_-;_-@_-"/>
    <numFmt numFmtId="171" formatCode="_-* #,##0.0\ _₽_-;\-* #,##0.0\ _₽_-;_-* &quot;-&quot;??\ _₽_-;_-@_-"/>
    <numFmt numFmtId="172" formatCode="0.000"/>
    <numFmt numFmtId="173" formatCode="_-* #,##0.0_р_._-;\-* #,##0.0_р_._-;_-* &quot;-&quot;?_р_._-;_-@_-"/>
    <numFmt numFmtId="174" formatCode="_-* #,##0.00_р_._-;\-* #,##0.00_р_._-;_-* &quot;-&quot;?_р_._-;_-@_-"/>
  </numFmts>
  <fonts count="44">
    <font>
      <sz val="11"/>
      <color theme="1"/>
      <name val="Calibri"/>
      <family val="2"/>
      <charset val="204"/>
      <scheme val="minor"/>
    </font>
    <font>
      <sz val="12"/>
      <color indexed="8"/>
      <name val="Times New Roman"/>
      <family val="1"/>
      <charset val="204"/>
    </font>
    <font>
      <sz val="10"/>
      <name val="Arial Cyr"/>
      <charset val="204"/>
    </font>
    <font>
      <sz val="11"/>
      <color indexed="8"/>
      <name val="Calibri"/>
      <family val="2"/>
      <charset val="204"/>
    </font>
    <font>
      <sz val="12"/>
      <name val="Times New Roman"/>
      <family val="1"/>
      <charset val="204"/>
    </font>
    <font>
      <sz val="12"/>
      <name val="KZ Times New Roman"/>
      <family val="1"/>
      <charset val="204"/>
    </font>
    <font>
      <sz val="8"/>
      <color indexed="8"/>
      <name val="Arial"/>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sz val="10"/>
      <name val="Arial"/>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0"/>
      <name val="Helv"/>
      <charset val="204"/>
    </font>
    <font>
      <sz val="11"/>
      <color indexed="10"/>
      <name val="Calibri"/>
      <family val="2"/>
      <charset val="204"/>
    </font>
    <font>
      <sz val="11"/>
      <color indexed="17"/>
      <name val="Calibri"/>
      <family val="2"/>
      <charset val="204"/>
    </font>
    <font>
      <b/>
      <sz val="12"/>
      <color indexed="8"/>
      <name val="Times New Roman"/>
      <family val="1"/>
      <charset val="204"/>
    </font>
    <font>
      <b/>
      <sz val="12"/>
      <name val="Times New Roman"/>
      <family val="1"/>
      <charset val="204"/>
    </font>
    <font>
      <sz val="11"/>
      <name val="Times New Roman"/>
      <family val="1"/>
      <charset val="204"/>
    </font>
    <font>
      <sz val="11"/>
      <color theme="1"/>
      <name val="Calibri"/>
      <family val="2"/>
      <charset val="204"/>
      <scheme val="minor"/>
    </font>
    <font>
      <b/>
      <sz val="14"/>
      <color indexed="8"/>
      <name val="Times New Roman"/>
      <family val="1"/>
      <charset val="204"/>
    </font>
    <font>
      <b/>
      <sz val="11"/>
      <color theme="1"/>
      <name val="Calibri"/>
      <family val="2"/>
      <charset val="204"/>
      <scheme val="minor"/>
    </font>
    <font>
      <b/>
      <sz val="12"/>
      <color theme="1"/>
      <name val="Calibri"/>
      <family val="2"/>
      <charset val="204"/>
      <scheme val="minor"/>
    </font>
    <font>
      <i/>
      <sz val="12"/>
      <name val="Times New Roman"/>
      <family val="1"/>
      <charset val="204"/>
    </font>
    <font>
      <sz val="22"/>
      <color theme="1"/>
      <name val="Calibri"/>
      <family val="2"/>
      <charset val="204"/>
      <scheme val="minor"/>
    </font>
    <font>
      <sz val="11"/>
      <name val="Calibri"/>
      <family val="2"/>
      <charset val="204"/>
      <scheme val="minor"/>
    </font>
    <font>
      <sz val="12"/>
      <color theme="1"/>
      <name val="Times New Roman"/>
      <family val="1"/>
      <charset val="204"/>
    </font>
    <font>
      <sz val="14"/>
      <color indexed="8"/>
      <name val="Times New Roman"/>
      <family val="1"/>
      <charset val="204"/>
    </font>
    <font>
      <b/>
      <sz val="14"/>
      <color rgb="FF000000"/>
      <name val="Times New Roman"/>
      <family val="1"/>
      <charset val="204"/>
    </font>
    <font>
      <sz val="14"/>
      <color rgb="FF000000"/>
      <name val="Times New Roman"/>
      <family val="1"/>
      <charset val="204"/>
    </font>
    <font>
      <sz val="14"/>
      <name val="Times New Roman"/>
      <family val="1"/>
      <charset val="204"/>
    </font>
    <font>
      <sz val="12"/>
      <color indexed="8"/>
      <name val="Calibri"/>
      <family val="2"/>
      <charset val="204"/>
    </font>
    <font>
      <b/>
      <sz val="10"/>
      <name val="Arial Cyr"/>
      <charset val="204"/>
    </font>
    <font>
      <b/>
      <sz val="14"/>
      <name val="Times New Roman"/>
      <family val="1"/>
      <charset val="204"/>
    </font>
    <font>
      <b/>
      <i/>
      <sz val="12"/>
      <name val="Times New Roman"/>
      <family val="1"/>
      <charset val="204"/>
    </font>
  </fonts>
  <fills count="1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49">
    <xf numFmtId="0" fontId="0" fillId="0" borderId="0"/>
    <xf numFmtId="0" fontId="5" fillId="0" borderId="1">
      <alignment horizontal="left" vertical="top" wrapText="1"/>
    </xf>
    <xf numFmtId="0" fontId="6" fillId="0" borderId="0">
      <alignment horizontal="left" vertical="top"/>
    </xf>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10" borderId="0" applyNumberFormat="0" applyBorder="0" applyAlignment="0" applyProtection="0"/>
    <xf numFmtId="0" fontId="8" fillId="4" borderId="2" applyNumberFormat="0" applyAlignment="0" applyProtection="0"/>
    <xf numFmtId="0" fontId="9" fillId="11" borderId="3" applyNumberFormat="0" applyAlignment="0" applyProtection="0"/>
    <xf numFmtId="0" fontId="10" fillId="11" borderId="2" applyNumberFormat="0" applyAlignment="0" applyProtection="0"/>
    <xf numFmtId="164" fontId="2" fillId="0" borderId="0" applyFont="0" applyFill="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0" borderId="7" applyNumberFormat="0" applyFill="0" applyAlignment="0" applyProtection="0"/>
    <xf numFmtId="0" fontId="15" fillId="0" borderId="0"/>
    <xf numFmtId="0" fontId="15" fillId="0" borderId="0"/>
    <xf numFmtId="0" fontId="16" fillId="12" borderId="8" applyNumberFormat="0" applyAlignment="0" applyProtection="0"/>
    <xf numFmtId="0" fontId="17" fillId="0" borderId="0" applyNumberFormat="0" applyFill="0" applyBorder="0" applyAlignment="0" applyProtection="0"/>
    <xf numFmtId="0" fontId="18" fillId="13" borderId="0" applyNumberFormat="0" applyBorder="0" applyAlignment="0" applyProtection="0"/>
    <xf numFmtId="0" fontId="2" fillId="0" borderId="0"/>
    <xf numFmtId="0" fontId="15" fillId="0" borderId="0"/>
    <xf numFmtId="0" fontId="2" fillId="0" borderId="0">
      <alignment horizontal="center"/>
    </xf>
    <xf numFmtId="0" fontId="2" fillId="0" borderId="0">
      <alignment horizontal="center"/>
    </xf>
    <xf numFmtId="0" fontId="19" fillId="2" borderId="0" applyNumberFormat="0" applyBorder="0" applyAlignment="0" applyProtection="0"/>
    <xf numFmtId="0" fontId="20" fillId="0" borderId="0" applyNumberFormat="0" applyFill="0" applyBorder="0" applyAlignment="0" applyProtection="0"/>
    <xf numFmtId="0" fontId="3" fillId="14" borderId="9" applyNumberFormat="0" applyFont="0" applyAlignment="0" applyProtection="0"/>
    <xf numFmtId="0" fontId="21" fillId="0" borderId="10" applyNumberFormat="0" applyFill="0" applyAlignment="0" applyProtection="0"/>
    <xf numFmtId="0" fontId="22" fillId="0" borderId="0"/>
    <xf numFmtId="0" fontId="23" fillId="0" borderId="0" applyNumberForma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24" fillId="3" borderId="0" applyNumberFormat="0" applyBorder="0" applyAlignment="0" applyProtection="0"/>
    <xf numFmtId="0" fontId="3" fillId="0" borderId="0"/>
    <xf numFmtId="169" fontId="3" fillId="0" borderId="0" applyFont="0" applyFill="0" applyBorder="0" applyAlignment="0" applyProtection="0"/>
    <xf numFmtId="0" fontId="3" fillId="0" borderId="0"/>
    <xf numFmtId="0" fontId="22" fillId="0" borderId="0"/>
    <xf numFmtId="0" fontId="3" fillId="0" borderId="0"/>
    <xf numFmtId="0" fontId="3" fillId="0" borderId="0"/>
    <xf numFmtId="0" fontId="3" fillId="0" borderId="0"/>
    <xf numFmtId="0" fontId="22" fillId="0" borderId="0"/>
    <xf numFmtId="43" fontId="28" fillId="0" borderId="0" applyFont="0" applyFill="0" applyBorder="0" applyAlignment="0" applyProtection="0"/>
    <xf numFmtId="0" fontId="15" fillId="0" borderId="0"/>
    <xf numFmtId="0" fontId="15" fillId="0" borderId="0"/>
    <xf numFmtId="0" fontId="3" fillId="0" borderId="0"/>
    <xf numFmtId="0" fontId="3" fillId="0" borderId="0"/>
  </cellStyleXfs>
  <cellXfs count="228">
    <xf numFmtId="0" fontId="0" fillId="0" borderId="0" xfId="0"/>
    <xf numFmtId="0" fontId="1" fillId="0" borderId="0" xfId="0" applyFont="1" applyFill="1" applyAlignment="1">
      <alignment vertical="center"/>
    </xf>
    <xf numFmtId="0" fontId="0" fillId="0" borderId="0" xfId="0" applyFill="1"/>
    <xf numFmtId="0" fontId="25" fillId="0" borderId="14" xfId="0" applyFont="1" applyFill="1" applyBorder="1" applyAlignment="1">
      <alignment horizontal="center" vertical="center" wrapText="1"/>
    </xf>
    <xf numFmtId="0" fontId="25" fillId="0" borderId="11" xfId="0" applyFont="1" applyFill="1" applyBorder="1" applyAlignment="1">
      <alignment vertical="center"/>
    </xf>
    <xf numFmtId="0" fontId="1" fillId="0" borderId="11" xfId="0" applyFont="1" applyFill="1" applyBorder="1" applyAlignment="1">
      <alignment horizontal="center" vertical="center"/>
    </xf>
    <xf numFmtId="0" fontId="25" fillId="0" borderId="11" xfId="0" applyFont="1" applyFill="1" applyBorder="1" applyAlignment="1">
      <alignment horizontal="center" vertical="center" wrapText="1"/>
    </xf>
    <xf numFmtId="167" fontId="25" fillId="0" borderId="11" xfId="0" applyNumberFormat="1" applyFont="1" applyFill="1" applyBorder="1" applyAlignment="1">
      <alignment horizontal="center" vertical="center"/>
    </xf>
    <xf numFmtId="0" fontId="26" fillId="0" borderId="11"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wrapText="1"/>
    </xf>
    <xf numFmtId="168" fontId="25"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25" fillId="0" borderId="11" xfId="0" applyFont="1" applyFill="1" applyBorder="1" applyAlignment="1"/>
    <xf numFmtId="0" fontId="25" fillId="0" borderId="11" xfId="0" applyFont="1" applyFill="1" applyBorder="1" applyAlignment="1">
      <alignment horizontal="center" wrapText="1"/>
    </xf>
    <xf numFmtId="0" fontId="25" fillId="0" borderId="11" xfId="0" applyFont="1" applyFill="1" applyBorder="1" applyAlignment="1">
      <alignment horizontal="center"/>
    </xf>
    <xf numFmtId="167" fontId="30" fillId="0" borderId="0" xfId="0" applyNumberFormat="1" applyFont="1" applyFill="1"/>
    <xf numFmtId="167" fontId="31" fillId="0" borderId="0" xfId="0" applyNumberFormat="1" applyFont="1" applyFill="1"/>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4" fillId="0" borderId="11" xfId="0" applyFont="1" applyFill="1" applyBorder="1" applyAlignment="1">
      <alignment vertical="top" wrapText="1"/>
    </xf>
    <xf numFmtId="0" fontId="4" fillId="0" borderId="11" xfId="0" applyFont="1" applyFill="1" applyBorder="1" applyAlignment="1">
      <alignment horizontal="left" vertical="top" wrapText="1"/>
    </xf>
    <xf numFmtId="0" fontId="4" fillId="0" borderId="11" xfId="0" applyFont="1" applyFill="1" applyBorder="1" applyAlignment="1">
      <alignment horizontal="center" vertical="center" wrapText="1"/>
    </xf>
    <xf numFmtId="1" fontId="25" fillId="0" borderId="16" xfId="0" applyNumberFormat="1" applyFont="1" applyFill="1" applyBorder="1" applyAlignment="1">
      <alignment vertical="center"/>
    </xf>
    <xf numFmtId="0" fontId="25" fillId="0" borderId="16" xfId="0" applyFont="1" applyFill="1" applyBorder="1" applyAlignment="1">
      <alignment vertical="center"/>
    </xf>
    <xf numFmtId="167" fontId="25" fillId="0" borderId="11" xfId="0" applyNumberFormat="1" applyFont="1" applyFill="1" applyBorder="1" applyAlignment="1">
      <alignment horizontal="center"/>
    </xf>
    <xf numFmtId="0" fontId="4" fillId="0" borderId="11" xfId="0" applyFont="1" applyFill="1" applyBorder="1" applyAlignment="1">
      <alignment horizontal="center" vertical="top"/>
    </xf>
    <xf numFmtId="0" fontId="25" fillId="0" borderId="12" xfId="0" applyFont="1" applyFill="1" applyBorder="1" applyAlignment="1">
      <alignment vertical="center"/>
    </xf>
    <xf numFmtId="0" fontId="25" fillId="0" borderId="14" xfId="0" applyFont="1" applyFill="1" applyBorder="1" applyAlignment="1">
      <alignment vertical="center"/>
    </xf>
    <xf numFmtId="0" fontId="25" fillId="0" borderId="13" xfId="0" applyFont="1" applyFill="1" applyBorder="1" applyAlignment="1">
      <alignment vertical="center"/>
    </xf>
    <xf numFmtId="167" fontId="1" fillId="0" borderId="12" xfId="0" applyNumberFormat="1" applyFont="1" applyFill="1" applyBorder="1" applyAlignment="1">
      <alignment horizontal="center" vertical="center"/>
    </xf>
    <xf numFmtId="0" fontId="33" fillId="0" borderId="0" xfId="0" applyFont="1" applyFill="1"/>
    <xf numFmtId="0" fontId="1" fillId="0" borderId="0" xfId="0" applyFont="1" applyFill="1" applyAlignment="1">
      <alignment horizontal="center" vertical="center"/>
    </xf>
    <xf numFmtId="0" fontId="1" fillId="0" borderId="0" xfId="0" applyFont="1" applyFill="1" applyAlignment="1">
      <alignment horizontal="center" vertical="center" wrapText="1"/>
    </xf>
    <xf numFmtId="167" fontId="0" fillId="0" borderId="0" xfId="0" applyNumberFormat="1" applyFill="1"/>
    <xf numFmtId="0" fontId="4" fillId="0" borderId="11" xfId="36" applyFont="1" applyFill="1" applyBorder="1" applyAlignment="1">
      <alignment horizontal="left" vertical="top" wrapText="1"/>
    </xf>
    <xf numFmtId="166" fontId="1" fillId="0" borderId="11" xfId="0" applyNumberFormat="1" applyFont="1" applyFill="1" applyBorder="1" applyAlignment="1">
      <alignment horizontal="center" vertical="top" wrapText="1"/>
    </xf>
    <xf numFmtId="0" fontId="1" fillId="0" borderId="12" xfId="0" applyFont="1" applyFill="1" applyBorder="1" applyAlignment="1">
      <alignment vertical="top" wrapText="1"/>
    </xf>
    <xf numFmtId="0" fontId="4" fillId="0" borderId="11" xfId="40" applyFont="1" applyFill="1" applyBorder="1" applyAlignment="1">
      <alignment horizontal="center" vertical="top" wrapText="1"/>
    </xf>
    <xf numFmtId="0" fontId="4" fillId="0" borderId="11" xfId="0" applyFont="1" applyFill="1" applyBorder="1" applyAlignment="1">
      <alignment vertical="center" wrapText="1"/>
    </xf>
    <xf numFmtId="0" fontId="26" fillId="0" borderId="11" xfId="0" applyFont="1" applyFill="1" applyBorder="1" applyAlignment="1">
      <alignment horizontal="center" vertical="top" wrapText="1"/>
    </xf>
    <xf numFmtId="166" fontId="25" fillId="0" borderId="16" xfId="0" applyNumberFormat="1" applyFont="1" applyFill="1" applyBorder="1" applyAlignment="1">
      <alignment vertical="center"/>
    </xf>
    <xf numFmtId="0" fontId="34" fillId="0" borderId="0" xfId="0" applyFont="1" applyFill="1"/>
    <xf numFmtId="0" fontId="1" fillId="0" borderId="0" xfId="31" applyFont="1" applyFill="1" applyAlignment="1">
      <alignment horizontal="center" vertical="top" wrapText="1"/>
    </xf>
    <xf numFmtId="0" fontId="1" fillId="0" borderId="0" xfId="0" applyFont="1" applyFill="1" applyAlignment="1">
      <alignment horizontal="center" vertical="top"/>
    </xf>
    <xf numFmtId="0" fontId="25" fillId="0" borderId="11" xfId="23" applyFont="1" applyFill="1" applyBorder="1" applyAlignment="1">
      <alignment horizontal="center" vertical="top" wrapText="1"/>
    </xf>
    <xf numFmtId="0" fontId="1" fillId="0" borderId="11" xfId="23" applyFont="1" applyFill="1" applyBorder="1" applyAlignment="1">
      <alignment horizontal="center" vertical="top" wrapText="1"/>
    </xf>
    <xf numFmtId="0" fontId="1" fillId="0" borderId="0" xfId="0" applyFont="1" applyFill="1" applyBorder="1" applyAlignment="1">
      <alignment horizontal="center" vertical="top"/>
    </xf>
    <xf numFmtId="0" fontId="0" fillId="0" borderId="0" xfId="0" applyFont="1" applyFill="1" applyAlignment="1">
      <alignment horizontal="center" vertical="top"/>
    </xf>
    <xf numFmtId="0" fontId="1" fillId="0" borderId="16" xfId="0" applyFont="1" applyFill="1" applyBorder="1" applyAlignment="1">
      <alignment vertical="center"/>
    </xf>
    <xf numFmtId="167" fontId="4" fillId="0" borderId="12" xfId="0" applyNumberFormat="1" applyFont="1" applyFill="1" applyBorder="1" applyAlignment="1">
      <alignment horizontal="center" vertical="center"/>
    </xf>
    <xf numFmtId="0" fontId="4" fillId="0" borderId="11" xfId="0" applyFont="1" applyFill="1" applyBorder="1" applyAlignment="1">
      <alignment horizontal="center" vertical="top" wrapText="1"/>
    </xf>
    <xf numFmtId="0" fontId="4" fillId="0" borderId="11" xfId="40" applyFont="1" applyFill="1" applyBorder="1" applyAlignment="1">
      <alignment horizontal="center" vertical="center" wrapText="1"/>
    </xf>
    <xf numFmtId="0" fontId="25" fillId="0" borderId="11" xfId="23" applyFont="1" applyFill="1" applyBorder="1" applyAlignment="1">
      <alignment horizontal="center" vertical="center" wrapText="1"/>
    </xf>
    <xf numFmtId="1" fontId="4" fillId="0" borderId="0" xfId="41" applyNumberFormat="1" applyFont="1" applyFill="1" applyAlignment="1">
      <alignment horizontal="center" vertical="top" wrapText="1"/>
    </xf>
    <xf numFmtId="1" fontId="4" fillId="0" borderId="0" xfId="41" applyNumberFormat="1" applyFont="1" applyFill="1" applyBorder="1" applyAlignment="1">
      <alignment vertical="top" wrapText="1"/>
    </xf>
    <xf numFmtId="0" fontId="4" fillId="0" borderId="12" xfId="0" applyFont="1" applyFill="1" applyBorder="1" applyAlignment="1">
      <alignment horizontal="center" vertical="top" wrapText="1"/>
    </xf>
    <xf numFmtId="0" fontId="0" fillId="0" borderId="0" xfId="0" applyFill="1" applyBorder="1"/>
    <xf numFmtId="0" fontId="1" fillId="0" borderId="15" xfId="0" applyFont="1" applyFill="1" applyBorder="1" applyAlignment="1">
      <alignment horizontal="center" vertical="top"/>
    </xf>
    <xf numFmtId="0" fontId="25" fillId="0" borderId="14"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1" xfId="0" applyFont="1" applyFill="1" applyBorder="1" applyAlignment="1">
      <alignment vertical="center" wrapText="1"/>
    </xf>
    <xf numFmtId="0" fontId="1" fillId="0" borderId="11" xfId="0" applyFont="1" applyFill="1" applyBorder="1" applyAlignment="1">
      <alignment vertical="center" wrapText="1"/>
    </xf>
    <xf numFmtId="0" fontId="1" fillId="0" borderId="11" xfId="0" applyFont="1" applyFill="1" applyBorder="1" applyAlignment="1">
      <alignment vertical="center"/>
    </xf>
    <xf numFmtId="0" fontId="25" fillId="0" borderId="0" xfId="0" applyFont="1" applyFill="1" applyAlignment="1">
      <alignment horizontal="center" vertical="center"/>
    </xf>
    <xf numFmtId="0" fontId="4" fillId="0" borderId="0" xfId="41" applyFont="1" applyFill="1" applyBorder="1" applyAlignment="1">
      <alignment horizontal="left" vertical="top" wrapText="1"/>
    </xf>
    <xf numFmtId="1" fontId="4" fillId="0" borderId="0" xfId="41" applyNumberFormat="1" applyFont="1" applyFill="1" applyBorder="1" applyAlignment="1">
      <alignment horizontal="left" vertical="top" wrapText="1"/>
    </xf>
    <xf numFmtId="0" fontId="4" fillId="0" borderId="14" xfId="36" applyFont="1" applyFill="1" applyBorder="1" applyAlignment="1">
      <alignment horizontal="left" vertical="top" wrapText="1"/>
    </xf>
    <xf numFmtId="0" fontId="25" fillId="0" borderId="11" xfId="0" applyFont="1" applyFill="1" applyBorder="1" applyAlignment="1">
      <alignment horizontal="left" wrapText="1"/>
    </xf>
    <xf numFmtId="0" fontId="1" fillId="0" borderId="16" xfId="0" applyFont="1" applyFill="1" applyBorder="1" applyAlignment="1">
      <alignment horizontal="center" vertical="top" wrapText="1"/>
    </xf>
    <xf numFmtId="0" fontId="4" fillId="0" borderId="12" xfId="0" applyFont="1" applyFill="1" applyBorder="1" applyAlignment="1">
      <alignment vertical="top" wrapText="1"/>
    </xf>
    <xf numFmtId="166" fontId="4" fillId="0" borderId="11" xfId="0" applyNumberFormat="1" applyFont="1" applyFill="1" applyBorder="1" applyAlignment="1">
      <alignment horizontal="center" vertical="top" wrapText="1"/>
    </xf>
    <xf numFmtId="0" fontId="4" fillId="0" borderId="11" xfId="0" applyFont="1" applyFill="1" applyBorder="1" applyAlignment="1">
      <alignment horizontal="center" vertical="center"/>
    </xf>
    <xf numFmtId="0" fontId="26" fillId="0" borderId="11" xfId="0" applyFont="1" applyFill="1" applyBorder="1" applyAlignment="1">
      <alignment horizontal="left" vertical="top" wrapText="1"/>
    </xf>
    <xf numFmtId="166" fontId="1" fillId="0" borderId="11" xfId="0" applyNumberFormat="1" applyFont="1" applyFill="1" applyBorder="1" applyAlignment="1">
      <alignment horizontal="center" vertical="top"/>
    </xf>
    <xf numFmtId="0" fontId="1" fillId="0" borderId="11" xfId="0" applyFont="1" applyFill="1" applyBorder="1" applyAlignment="1">
      <alignment horizontal="left" vertical="top" wrapText="1"/>
    </xf>
    <xf numFmtId="172" fontId="1" fillId="0" borderId="11" xfId="0" applyNumberFormat="1" applyFont="1" applyFill="1" applyBorder="1" applyAlignment="1">
      <alignment horizontal="center" vertical="top"/>
    </xf>
    <xf numFmtId="0" fontId="4" fillId="0" borderId="11" xfId="36" applyFont="1" applyFill="1" applyBorder="1" applyAlignment="1">
      <alignment horizontal="center" vertical="top" wrapText="1"/>
    </xf>
    <xf numFmtId="0" fontId="1" fillId="0" borderId="11" xfId="0" applyFont="1" applyFill="1" applyBorder="1" applyAlignment="1">
      <alignment horizontal="center" vertical="center" wrapText="1"/>
    </xf>
    <xf numFmtId="167" fontId="4" fillId="0" borderId="11" xfId="0" applyNumberFormat="1" applyFont="1" applyFill="1" applyBorder="1" applyAlignment="1">
      <alignment horizontal="center" vertical="center"/>
    </xf>
    <xf numFmtId="167" fontId="1" fillId="0" borderId="11" xfId="0" applyNumberFormat="1" applyFont="1" applyFill="1" applyBorder="1" applyAlignment="1">
      <alignment horizontal="center" vertical="center"/>
    </xf>
    <xf numFmtId="0" fontId="4" fillId="0" borderId="15" xfId="36" applyFont="1" applyFill="1" applyBorder="1" applyAlignment="1">
      <alignment horizontal="left" vertical="top" wrapText="1"/>
    </xf>
    <xf numFmtId="167" fontId="4" fillId="0" borderId="12" xfId="0" applyNumberFormat="1" applyFont="1" applyFill="1" applyBorder="1" applyAlignment="1">
      <alignment horizontal="center" vertical="top"/>
    </xf>
    <xf numFmtId="2" fontId="4" fillId="0" borderId="11" xfId="0" applyNumberFormat="1" applyFont="1" applyFill="1" applyBorder="1" applyAlignment="1">
      <alignment horizontal="center" vertical="top" wrapText="1"/>
    </xf>
    <xf numFmtId="0" fontId="27" fillId="0" borderId="11" xfId="0" applyFont="1" applyFill="1" applyBorder="1" applyAlignment="1">
      <alignment vertical="top" wrapText="1"/>
    </xf>
    <xf numFmtId="0" fontId="1" fillId="0" borderId="12" xfId="0" applyFont="1" applyFill="1" applyBorder="1" applyAlignment="1">
      <alignment horizontal="center" vertical="top" wrapText="1"/>
    </xf>
    <xf numFmtId="0" fontId="25" fillId="0" borderId="11" xfId="0" applyFont="1" applyFill="1" applyBorder="1" applyAlignment="1">
      <alignment horizontal="center" vertical="top" wrapText="1"/>
    </xf>
    <xf numFmtId="2" fontId="1" fillId="0" borderId="11" xfId="0" applyNumberFormat="1" applyFont="1" applyFill="1" applyBorder="1" applyAlignment="1">
      <alignment horizontal="center" vertical="top" wrapText="1"/>
    </xf>
    <xf numFmtId="0" fontId="1" fillId="0" borderId="11" xfId="0" applyFont="1" applyFill="1" applyBorder="1" applyAlignment="1">
      <alignment horizontal="right" vertical="top" wrapText="1"/>
    </xf>
    <xf numFmtId="0" fontId="1" fillId="0" borderId="11" xfId="0" applyFont="1" applyFill="1" applyBorder="1" applyAlignment="1">
      <alignment vertical="top" wrapText="1"/>
    </xf>
    <xf numFmtId="0" fontId="1" fillId="0" borderId="12" xfId="0" applyFont="1" applyFill="1" applyBorder="1" applyAlignment="1">
      <alignment horizontal="center" vertical="center" wrapText="1"/>
    </xf>
    <xf numFmtId="167" fontId="1" fillId="0" borderId="11" xfId="0" applyNumberFormat="1" applyFont="1" applyFill="1" applyBorder="1" applyAlignment="1">
      <alignment horizontal="center" vertical="top"/>
    </xf>
    <xf numFmtId="0" fontId="25" fillId="0" borderId="11" xfId="0" applyFont="1" applyFill="1" applyBorder="1" applyAlignment="1">
      <alignment horizontal="left" vertical="top" wrapText="1"/>
    </xf>
    <xf numFmtId="0" fontId="4" fillId="0" borderId="11" xfId="38" applyFont="1" applyFill="1" applyBorder="1" applyAlignment="1">
      <alignment horizontal="left" vertical="top" wrapText="1"/>
    </xf>
    <xf numFmtId="0" fontId="25" fillId="0" borderId="11" xfId="0" applyFont="1" applyFill="1" applyBorder="1" applyAlignment="1">
      <alignment horizontal="left" vertical="top"/>
    </xf>
    <xf numFmtId="0" fontId="1" fillId="0" borderId="16" xfId="0" applyFont="1" applyFill="1" applyBorder="1" applyAlignment="1">
      <alignment horizontal="center" vertical="center" wrapText="1"/>
    </xf>
    <xf numFmtId="166" fontId="1" fillId="0" borderId="16" xfId="0" applyNumberFormat="1" applyFont="1" applyFill="1" applyBorder="1" applyAlignment="1">
      <alignment horizontal="center" vertical="top" wrapText="1"/>
    </xf>
    <xf numFmtId="0" fontId="4" fillId="0" borderId="11" xfId="48" applyFont="1" applyFill="1" applyBorder="1" applyAlignment="1">
      <alignment horizontal="center" vertical="top" wrapText="1"/>
    </xf>
    <xf numFmtId="0" fontId="4" fillId="0" borderId="15" xfId="0" applyFont="1" applyFill="1" applyBorder="1" applyAlignment="1">
      <alignment horizontal="center" vertical="top" wrapText="1"/>
    </xf>
    <xf numFmtId="170" fontId="4" fillId="0" borderId="11" xfId="37" applyNumberFormat="1" applyFont="1" applyFill="1" applyBorder="1" applyAlignment="1">
      <alignment horizontal="center" vertical="top" wrapText="1"/>
    </xf>
    <xf numFmtId="0" fontId="4" fillId="0" borderId="18" xfId="0" applyFont="1" applyFill="1" applyBorder="1" applyAlignment="1">
      <alignment horizontal="center" vertical="top" wrapText="1"/>
    </xf>
    <xf numFmtId="0" fontId="4" fillId="0" borderId="16" xfId="0" applyFont="1" applyFill="1" applyBorder="1" applyAlignment="1">
      <alignment horizontal="center" vertical="top" wrapText="1"/>
    </xf>
    <xf numFmtId="170" fontId="4" fillId="0" borderId="16" xfId="37" applyNumberFormat="1" applyFont="1" applyFill="1" applyBorder="1" applyAlignment="1">
      <alignment vertical="top" wrapText="1"/>
    </xf>
    <xf numFmtId="170" fontId="4" fillId="0" borderId="16" xfId="37" applyNumberFormat="1" applyFont="1" applyFill="1" applyBorder="1" applyAlignment="1">
      <alignment horizontal="center" vertical="top" wrapText="1"/>
    </xf>
    <xf numFmtId="0" fontId="4" fillId="0" borderId="16" xfId="0" applyFont="1" applyFill="1" applyBorder="1" applyAlignment="1">
      <alignment horizontal="left" vertical="top" wrapText="1"/>
    </xf>
    <xf numFmtId="0" fontId="4" fillId="0" borderId="11" xfId="39" applyFont="1" applyFill="1" applyBorder="1" applyAlignment="1">
      <alignment horizontal="center" vertical="top" wrapText="1"/>
    </xf>
    <xf numFmtId="0" fontId="4" fillId="0" borderId="16" xfId="0" applyFont="1" applyFill="1" applyBorder="1" applyAlignment="1">
      <alignment horizontal="center" vertical="center" wrapText="1"/>
    </xf>
    <xf numFmtId="0" fontId="4" fillId="0" borderId="16" xfId="39" applyFont="1" applyFill="1" applyBorder="1" applyAlignment="1">
      <alignment horizontal="center" vertical="top" wrapText="1"/>
    </xf>
    <xf numFmtId="0" fontId="4" fillId="0" borderId="16" xfId="0" applyFont="1" applyFill="1" applyBorder="1" applyAlignment="1">
      <alignment vertical="top"/>
    </xf>
    <xf numFmtId="0" fontId="4" fillId="0" borderId="16" xfId="0" applyFont="1" applyFill="1" applyBorder="1" applyAlignment="1">
      <alignment vertical="center"/>
    </xf>
    <xf numFmtId="1" fontId="1" fillId="0" borderId="16" xfId="0" applyNumberFormat="1" applyFont="1" applyFill="1" applyBorder="1" applyAlignment="1">
      <alignment vertical="center"/>
    </xf>
    <xf numFmtId="166" fontId="1" fillId="0" borderId="11" xfId="0" applyNumberFormat="1" applyFont="1" applyFill="1" applyBorder="1" applyAlignment="1">
      <alignment vertical="top" wrapText="1"/>
    </xf>
    <xf numFmtId="0" fontId="1" fillId="0" borderId="16" xfId="0" applyFont="1" applyFill="1" applyBorder="1" applyAlignment="1">
      <alignment vertical="top"/>
    </xf>
    <xf numFmtId="166" fontId="4" fillId="0" borderId="16" xfId="0" applyNumberFormat="1" applyFont="1" applyFill="1" applyBorder="1" applyAlignment="1">
      <alignment vertical="center"/>
    </xf>
    <xf numFmtId="0" fontId="4" fillId="0" borderId="16" xfId="0" applyFont="1" applyFill="1" applyBorder="1" applyAlignment="1">
      <alignment vertical="top" wrapText="1"/>
    </xf>
    <xf numFmtId="0" fontId="32" fillId="0" borderId="11" xfId="0" applyFont="1" applyFill="1" applyBorder="1" applyAlignment="1">
      <alignment vertical="center" wrapText="1"/>
    </xf>
    <xf numFmtId="0" fontId="1" fillId="0" borderId="16" xfId="0" applyFont="1" applyFill="1" applyBorder="1" applyAlignment="1">
      <alignment horizontal="left" vertical="top" wrapText="1"/>
    </xf>
    <xf numFmtId="0" fontId="4" fillId="0" borderId="15" xfId="42" applyFont="1" applyFill="1" applyBorder="1" applyAlignment="1">
      <alignment horizontal="left" vertical="top" wrapText="1"/>
    </xf>
    <xf numFmtId="0" fontId="4" fillId="0" borderId="15" xfId="42" applyFont="1" applyFill="1" applyBorder="1" applyAlignment="1">
      <alignment horizontal="center" vertical="top" wrapText="1"/>
    </xf>
    <xf numFmtId="3" fontId="4" fillId="0" borderId="11" xfId="43" applyNumberFormat="1" applyFont="1" applyFill="1" applyBorder="1" applyAlignment="1">
      <alignment horizontal="center" vertical="top" wrapText="1"/>
    </xf>
    <xf numFmtId="167" fontId="4" fillId="0" borderId="11" xfId="0" applyNumberFormat="1" applyFont="1" applyFill="1" applyBorder="1" applyAlignment="1">
      <alignment horizontal="right" vertical="top"/>
    </xf>
    <xf numFmtId="167" fontId="1" fillId="0" borderId="11" xfId="0" applyNumberFormat="1" applyFont="1" applyFill="1" applyBorder="1" applyAlignment="1">
      <alignment horizontal="right" vertical="top"/>
    </xf>
    <xf numFmtId="167" fontId="25" fillId="0" borderId="11" xfId="0" applyNumberFormat="1" applyFont="1" applyFill="1" applyBorder="1" applyAlignment="1">
      <alignment horizontal="right" vertical="top"/>
    </xf>
    <xf numFmtId="0" fontId="26" fillId="0" borderId="11" xfId="41" applyFont="1" applyFill="1" applyBorder="1" applyAlignment="1">
      <alignment horizontal="center" vertical="top" wrapText="1"/>
    </xf>
    <xf numFmtId="0" fontId="4" fillId="0" borderId="11" xfId="41" applyFont="1" applyFill="1" applyBorder="1" applyAlignment="1">
      <alignment horizontal="left" vertical="top" wrapText="1"/>
    </xf>
    <xf numFmtId="0" fontId="4" fillId="0" borderId="11" xfId="41" applyFont="1" applyFill="1" applyBorder="1" applyAlignment="1">
      <alignment horizontal="center" vertical="top" wrapText="1"/>
    </xf>
    <xf numFmtId="0" fontId="35" fillId="0" borderId="0" xfId="0" applyFont="1" applyFill="1" applyAlignment="1">
      <alignment horizontal="center" vertical="top"/>
    </xf>
    <xf numFmtId="0" fontId="4" fillId="0" borderId="12" xfId="0" applyFont="1" applyFill="1" applyBorder="1" applyAlignment="1">
      <alignment horizontal="left" vertical="top" wrapText="1"/>
    </xf>
    <xf numFmtId="0" fontId="36" fillId="0" borderId="11" xfId="0" applyFont="1" applyFill="1" applyBorder="1" applyAlignment="1">
      <alignment horizontal="center" vertical="center"/>
    </xf>
    <xf numFmtId="0" fontId="3" fillId="0" borderId="0" xfId="48" applyFill="1"/>
    <xf numFmtId="0" fontId="38" fillId="0" borderId="0" xfId="48" applyFont="1" applyFill="1" applyAlignment="1">
      <alignment horizontal="justify"/>
    </xf>
    <xf numFmtId="0" fontId="39" fillId="0" borderId="0" xfId="48" applyFont="1" applyFill="1"/>
    <xf numFmtId="0" fontId="40" fillId="0" borderId="0" xfId="48" applyFont="1" applyFill="1"/>
    <xf numFmtId="0" fontId="4" fillId="0" borderId="11" xfId="48" applyFont="1" applyFill="1" applyBorder="1" applyAlignment="1">
      <alignment horizontal="left" vertical="top" wrapText="1"/>
    </xf>
    <xf numFmtId="173" fontId="4" fillId="0" borderId="11" xfId="48" applyNumberFormat="1" applyFont="1" applyFill="1" applyBorder="1" applyAlignment="1">
      <alignment vertical="top"/>
    </xf>
    <xf numFmtId="0" fontId="3" fillId="0" borderId="0" xfId="48" applyFont="1" applyFill="1"/>
    <xf numFmtId="174" fontId="4" fillId="0" borderId="11" xfId="48" applyNumberFormat="1" applyFont="1" applyFill="1" applyBorder="1" applyAlignment="1">
      <alignment horizontal="center" vertical="top"/>
    </xf>
    <xf numFmtId="174" fontId="4" fillId="0" borderId="11" xfId="48" applyNumberFormat="1" applyFont="1" applyFill="1" applyBorder="1" applyAlignment="1">
      <alignment vertical="top"/>
    </xf>
    <xf numFmtId="0" fontId="4" fillId="0" borderId="11" xfId="48" applyFont="1" applyFill="1" applyBorder="1" applyAlignment="1">
      <alignment vertical="top" wrapText="1"/>
    </xf>
    <xf numFmtId="0" fontId="4" fillId="0" borderId="11" xfId="48" applyFont="1" applyFill="1" applyBorder="1" applyAlignment="1">
      <alignment vertical="top"/>
    </xf>
    <xf numFmtId="0" fontId="26" fillId="0" borderId="11" xfId="48" applyFont="1" applyFill="1" applyBorder="1" applyAlignment="1">
      <alignment vertical="center"/>
    </xf>
    <xf numFmtId="4" fontId="26" fillId="0" borderId="11" xfId="48" applyNumberFormat="1" applyFont="1" applyFill="1" applyBorder="1" applyAlignment="1">
      <alignment vertical="center"/>
    </xf>
    <xf numFmtId="0" fontId="41" fillId="0" borderId="0" xfId="48" applyFont="1" applyFill="1" applyAlignment="1">
      <alignment vertical="center"/>
    </xf>
    <xf numFmtId="0" fontId="42" fillId="0" borderId="0" xfId="48" applyFont="1" applyFill="1" applyBorder="1" applyAlignment="1">
      <alignment vertical="center"/>
    </xf>
    <xf numFmtId="4" fontId="42" fillId="0" borderId="0" xfId="48" applyNumberFormat="1" applyFont="1" applyFill="1" applyBorder="1" applyAlignment="1">
      <alignment vertical="center"/>
    </xf>
    <xf numFmtId="0" fontId="1" fillId="0" borderId="11" xfId="0" applyFont="1" applyFill="1" applyBorder="1" applyAlignment="1">
      <alignment vertical="center" wrapText="1"/>
    </xf>
    <xf numFmtId="0" fontId="4" fillId="0" borderId="11" xfId="48" applyFont="1" applyFill="1" applyBorder="1" applyAlignment="1">
      <alignment horizontal="center" vertical="top" wrapText="1"/>
    </xf>
    <xf numFmtId="0" fontId="1" fillId="0" borderId="15" xfId="0" applyFont="1" applyFill="1" applyBorder="1" applyAlignment="1">
      <alignment vertical="top" wrapText="1"/>
    </xf>
    <xf numFmtId="0" fontId="4" fillId="0" borderId="15" xfId="0" applyFont="1" applyFill="1" applyBorder="1" applyAlignment="1">
      <alignment horizontal="center" vertical="top"/>
    </xf>
    <xf numFmtId="0" fontId="4" fillId="0" borderId="16" xfId="0" applyFont="1" applyFill="1" applyBorder="1" applyAlignment="1">
      <alignment horizontal="center" vertical="top"/>
    </xf>
    <xf numFmtId="0" fontId="4" fillId="0" borderId="15" xfId="0" applyFont="1" applyFill="1" applyBorder="1" applyAlignment="1">
      <alignment horizontal="left" vertical="top" wrapText="1"/>
    </xf>
    <xf numFmtId="0" fontId="4" fillId="0" borderId="16" xfId="0" applyFont="1" applyFill="1" applyBorder="1" applyAlignment="1">
      <alignment horizontal="left" vertical="top" wrapText="1"/>
    </xf>
    <xf numFmtId="0" fontId="1" fillId="0" borderId="15" xfId="0" applyFont="1" applyFill="1" applyBorder="1" applyAlignment="1">
      <alignment horizontal="center" vertical="top" wrapText="1"/>
    </xf>
    <xf numFmtId="0" fontId="1" fillId="0" borderId="16"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15" xfId="40" applyFont="1" applyFill="1" applyBorder="1" applyAlignment="1">
      <alignment horizontal="center" vertical="top" wrapText="1"/>
    </xf>
    <xf numFmtId="0" fontId="4" fillId="0" borderId="16" xfId="40" applyFont="1" applyFill="1" applyBorder="1" applyAlignment="1">
      <alignment horizontal="center" vertical="top" wrapText="1"/>
    </xf>
    <xf numFmtId="1" fontId="4" fillId="0" borderId="15" xfId="24" applyNumberFormat="1" applyFont="1" applyFill="1" applyBorder="1" applyAlignment="1">
      <alignment horizontal="left" vertical="top" wrapText="1"/>
    </xf>
    <xf numFmtId="1" fontId="4" fillId="0" borderId="16" xfId="24" applyNumberFormat="1" applyFont="1" applyFill="1" applyBorder="1" applyAlignment="1">
      <alignment horizontal="left" vertical="top" wrapText="1"/>
    </xf>
    <xf numFmtId="0" fontId="1" fillId="0" borderId="15" xfId="0" applyFont="1" applyFill="1" applyBorder="1" applyAlignment="1">
      <alignment horizontal="center" vertical="top"/>
    </xf>
    <xf numFmtId="0" fontId="1" fillId="0" borderId="16" xfId="0" applyFont="1" applyFill="1" applyBorder="1" applyAlignment="1">
      <alignment horizontal="center" vertical="top"/>
    </xf>
    <xf numFmtId="0" fontId="29" fillId="0" borderId="12"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5" fillId="0" borderId="11" xfId="0" applyFont="1" applyFill="1" applyBorder="1" applyAlignment="1">
      <alignment vertical="top" wrapText="1"/>
    </xf>
    <xf numFmtId="0" fontId="1" fillId="0" borderId="11" xfId="0" applyFont="1" applyFill="1" applyBorder="1" applyAlignment="1">
      <alignment vertical="top"/>
    </xf>
    <xf numFmtId="0" fontId="25" fillId="0" borderId="11" xfId="0" applyFont="1" applyFill="1" applyBorder="1" applyAlignment="1">
      <alignment horizontal="left" vertical="center"/>
    </xf>
    <xf numFmtId="0" fontId="26" fillId="0" borderId="12" xfId="36" applyFont="1" applyFill="1" applyBorder="1" applyAlignment="1">
      <alignment horizontal="left" vertical="top" wrapText="1"/>
    </xf>
    <xf numFmtId="0" fontId="4" fillId="0" borderId="14" xfId="36" applyFont="1" applyFill="1" applyBorder="1" applyAlignment="1">
      <alignment horizontal="left" vertical="top" wrapText="1"/>
    </xf>
    <xf numFmtId="0" fontId="4" fillId="0" borderId="13" xfId="36" applyFont="1" applyFill="1" applyBorder="1" applyAlignment="1">
      <alignment horizontal="left" vertical="top" wrapText="1"/>
    </xf>
    <xf numFmtId="0" fontId="25" fillId="0" borderId="12" xfId="0" applyFont="1" applyFill="1" applyBorder="1" applyAlignment="1">
      <alignment horizontal="left" vertical="center"/>
    </xf>
    <xf numFmtId="0" fontId="25" fillId="0" borderId="14" xfId="0" applyFont="1" applyFill="1" applyBorder="1" applyAlignment="1">
      <alignment horizontal="left" vertical="center"/>
    </xf>
    <xf numFmtId="0" fontId="25" fillId="0" borderId="13" xfId="0" applyFont="1" applyFill="1" applyBorder="1" applyAlignment="1">
      <alignment horizontal="left" vertical="center"/>
    </xf>
    <xf numFmtId="0" fontId="29" fillId="0" borderId="12" xfId="0" applyFont="1" applyFill="1" applyBorder="1" applyAlignment="1">
      <alignment horizontal="center" vertical="top" wrapText="1"/>
    </xf>
    <xf numFmtId="0" fontId="29" fillId="0" borderId="14" xfId="0" applyFont="1" applyFill="1" applyBorder="1" applyAlignment="1">
      <alignment horizontal="center" vertical="top" wrapText="1"/>
    </xf>
    <xf numFmtId="0" fontId="29" fillId="0" borderId="13" xfId="0" applyFont="1" applyFill="1" applyBorder="1" applyAlignment="1">
      <alignment horizontal="center" vertical="top" wrapText="1"/>
    </xf>
    <xf numFmtId="0" fontId="25" fillId="0" borderId="11" xfId="0" applyFont="1" applyFill="1" applyBorder="1" applyAlignment="1">
      <alignment horizontal="left" wrapText="1"/>
    </xf>
    <xf numFmtId="0" fontId="25" fillId="0" borderId="11" xfId="0" applyFont="1" applyFill="1" applyBorder="1" applyAlignment="1">
      <alignment vertical="center" wrapText="1"/>
    </xf>
    <xf numFmtId="0" fontId="1" fillId="0" borderId="11" xfId="0" applyFont="1" applyFill="1" applyBorder="1" applyAlignment="1">
      <alignment vertical="center"/>
    </xf>
    <xf numFmtId="0" fontId="1" fillId="0" borderId="18" xfId="0" applyFont="1" applyFill="1" applyBorder="1" applyAlignment="1">
      <alignment horizontal="center" vertical="top"/>
    </xf>
    <xf numFmtId="0" fontId="1" fillId="0" borderId="16" xfId="0" applyFont="1" applyFill="1" applyBorder="1" applyAlignment="1">
      <alignment vertical="center"/>
    </xf>
    <xf numFmtId="0" fontId="25" fillId="0" borderId="0" xfId="0" applyFont="1" applyFill="1" applyAlignment="1">
      <alignment horizontal="center" vertical="center"/>
    </xf>
    <xf numFmtId="0" fontId="25" fillId="0" borderId="15" xfId="23" applyFont="1" applyFill="1" applyBorder="1" applyAlignment="1">
      <alignment horizontal="center" vertical="top" wrapText="1"/>
    </xf>
    <xf numFmtId="0" fontId="25" fillId="0" borderId="16" xfId="23" applyFont="1" applyFill="1" applyBorder="1" applyAlignment="1">
      <alignment horizontal="center" vertical="top" wrapText="1"/>
    </xf>
    <xf numFmtId="0" fontId="25" fillId="0" borderId="11" xfId="23" applyFont="1" applyFill="1" applyBorder="1" applyAlignment="1">
      <alignment horizontal="center" vertical="center"/>
    </xf>
    <xf numFmtId="0" fontId="25" fillId="0" borderId="11" xfId="23" applyFont="1" applyFill="1" applyBorder="1" applyAlignment="1">
      <alignment horizontal="center" vertical="center" wrapText="1"/>
    </xf>
    <xf numFmtId="0" fontId="25" fillId="0" borderId="15" xfId="23" applyFont="1" applyFill="1" applyBorder="1" applyAlignment="1">
      <alignment horizontal="center" vertical="center" wrapText="1"/>
    </xf>
    <xf numFmtId="0" fontId="25" fillId="0" borderId="16" xfId="23" applyFont="1" applyFill="1" applyBorder="1" applyAlignment="1">
      <alignment horizontal="center" vertical="center" wrapText="1"/>
    </xf>
    <xf numFmtId="0" fontId="25" fillId="0" borderId="12" xfId="23" applyFont="1" applyFill="1" applyBorder="1" applyAlignment="1">
      <alignment horizontal="center" vertical="center" wrapText="1"/>
    </xf>
    <xf numFmtId="0" fontId="25" fillId="0" borderId="14" xfId="23" applyFont="1" applyFill="1" applyBorder="1" applyAlignment="1">
      <alignment horizontal="center" vertical="center" wrapText="1"/>
    </xf>
    <xf numFmtId="0" fontId="25" fillId="0" borderId="13" xfId="23" applyFont="1" applyFill="1" applyBorder="1" applyAlignment="1">
      <alignment horizontal="center" vertical="center" wrapText="1"/>
    </xf>
    <xf numFmtId="0" fontId="1" fillId="0" borderId="19" xfId="0" applyFont="1" applyFill="1" applyBorder="1" applyAlignment="1">
      <alignment horizontal="left" vertical="center"/>
    </xf>
    <xf numFmtId="0" fontId="4" fillId="0" borderId="0" xfId="41" applyFont="1" applyFill="1" applyBorder="1" applyAlignment="1">
      <alignment horizontal="left" vertical="top" wrapText="1"/>
    </xf>
    <xf numFmtId="1" fontId="4" fillId="0" borderId="0" xfId="41" applyNumberFormat="1" applyFont="1" applyFill="1" applyBorder="1" applyAlignment="1">
      <alignment horizontal="left" vertical="top" wrapText="1"/>
    </xf>
    <xf numFmtId="1" fontId="4" fillId="0" borderId="15" xfId="45" applyNumberFormat="1" applyFont="1" applyFill="1" applyBorder="1" applyAlignment="1">
      <alignment horizontal="left" vertical="top" wrapText="1"/>
    </xf>
    <xf numFmtId="1" fontId="4" fillId="0" borderId="16" xfId="45" applyNumberFormat="1" applyFont="1" applyFill="1" applyBorder="1" applyAlignment="1">
      <alignment horizontal="left" vertical="top"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171" fontId="4" fillId="0" borderId="15" xfId="44" applyNumberFormat="1" applyFont="1" applyFill="1" applyBorder="1" applyAlignment="1">
      <alignment horizontal="center" vertical="center"/>
    </xf>
    <xf numFmtId="171" fontId="4" fillId="0" borderId="16" xfId="44" applyNumberFormat="1" applyFont="1" applyFill="1" applyBorder="1" applyAlignment="1">
      <alignment horizontal="center" vertical="center"/>
    </xf>
    <xf numFmtId="0" fontId="25" fillId="0" borderId="17" xfId="0" applyFont="1" applyFill="1" applyBorder="1" applyAlignment="1">
      <alignment horizontal="left" vertical="center"/>
    </xf>
    <xf numFmtId="0" fontId="25" fillId="0" borderId="12"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16" xfId="0" applyFont="1" applyFill="1" applyBorder="1" applyAlignment="1">
      <alignment vertical="center" wrapText="1"/>
    </xf>
    <xf numFmtId="0" fontId="4" fillId="0" borderId="18" xfId="0" applyFont="1" applyFill="1" applyBorder="1" applyAlignment="1">
      <alignment horizontal="left" vertical="top" wrapText="1"/>
    </xf>
    <xf numFmtId="0" fontId="4" fillId="0" borderId="18" xfId="0" applyFont="1" applyFill="1" applyBorder="1" applyAlignment="1">
      <alignment horizontal="center" vertical="top" wrapText="1"/>
    </xf>
    <xf numFmtId="0" fontId="4" fillId="0" borderId="18" xfId="0" applyFont="1" applyFill="1" applyBorder="1" applyAlignment="1">
      <alignment horizontal="center" vertical="top"/>
    </xf>
    <xf numFmtId="0" fontId="1" fillId="0" borderId="18" xfId="0" applyFont="1" applyFill="1" applyBorder="1" applyAlignment="1">
      <alignment horizontal="center" vertical="top" wrapText="1"/>
    </xf>
    <xf numFmtId="0" fontId="1" fillId="0" borderId="15"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16" xfId="0" applyFont="1" applyFill="1" applyBorder="1" applyAlignment="1">
      <alignment horizontal="left" vertical="top" wrapText="1"/>
    </xf>
    <xf numFmtId="166" fontId="4" fillId="0" borderId="15" xfId="0" applyNumberFormat="1" applyFont="1" applyFill="1" applyBorder="1" applyAlignment="1">
      <alignment horizontal="center" vertical="center"/>
    </xf>
    <xf numFmtId="166" fontId="4" fillId="0" borderId="16" xfId="0" applyNumberFormat="1" applyFont="1" applyFill="1" applyBorder="1" applyAlignment="1">
      <alignment horizontal="center" vertical="center"/>
    </xf>
    <xf numFmtId="0" fontId="25" fillId="0" borderId="12" xfId="0" applyFont="1" applyFill="1" applyBorder="1" applyAlignment="1">
      <alignment horizontal="left"/>
    </xf>
    <xf numFmtId="0" fontId="25" fillId="0" borderId="14" xfId="0" applyFont="1" applyFill="1" applyBorder="1" applyAlignment="1">
      <alignment horizontal="left"/>
    </xf>
    <xf numFmtId="0" fontId="25" fillId="0" borderId="13" xfId="0" applyFont="1" applyFill="1" applyBorder="1" applyAlignment="1">
      <alignment horizontal="left"/>
    </xf>
    <xf numFmtId="0" fontId="25" fillId="0" borderId="12"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3" xfId="0" applyFont="1" applyFill="1" applyBorder="1" applyAlignment="1">
      <alignment horizontal="center" vertical="center"/>
    </xf>
    <xf numFmtId="0" fontId="1" fillId="0" borderId="0" xfId="31" applyFont="1" applyFill="1" applyAlignment="1">
      <alignment horizontal="left" vertical="top" wrapText="1"/>
    </xf>
    <xf numFmtId="167" fontId="4" fillId="0" borderId="12" xfId="36" applyNumberFormat="1" applyFont="1" applyFill="1" applyBorder="1" applyAlignment="1">
      <alignment horizontal="center" vertical="top" wrapText="1"/>
    </xf>
    <xf numFmtId="167" fontId="4" fillId="0" borderId="13" xfId="36" applyNumberFormat="1" applyFont="1" applyFill="1" applyBorder="1" applyAlignment="1">
      <alignment horizontal="center" vertical="top" wrapText="1"/>
    </xf>
    <xf numFmtId="0" fontId="37" fillId="0" borderId="0" xfId="48" applyFont="1" applyFill="1" applyAlignment="1">
      <alignment horizontal="center"/>
    </xf>
    <xf numFmtId="0" fontId="4" fillId="0" borderId="11" xfId="48" applyFont="1" applyFill="1" applyBorder="1" applyAlignment="1">
      <alignment horizontal="center" vertical="top" wrapText="1"/>
    </xf>
  </cellXfs>
  <cellStyles count="49">
    <cellStyle name="Name4" xfId="1"/>
    <cellStyle name="S4" xfId="2"/>
    <cellStyle name="Акцент1 2" xfId="3"/>
    <cellStyle name="Акцент2 2" xfId="4"/>
    <cellStyle name="Акцент3 2" xfId="5"/>
    <cellStyle name="Акцент4 2" xfId="6"/>
    <cellStyle name="Акцент5 2" xfId="7"/>
    <cellStyle name="Акцент6 2" xfId="8"/>
    <cellStyle name="Ввод  2" xfId="9"/>
    <cellStyle name="Вывод 2" xfId="10"/>
    <cellStyle name="Вычисление 2" xfId="11"/>
    <cellStyle name="Денежный 2" xfId="12"/>
    <cellStyle name="Заголовок 1 2" xfId="13"/>
    <cellStyle name="Заголовок 2 2" xfId="14"/>
    <cellStyle name="Заголовок 3 2" xfId="15"/>
    <cellStyle name="Заголовок 4 2" xfId="16"/>
    <cellStyle name="Итог 2" xfId="17"/>
    <cellStyle name="КАНДАГАЧ тел3-33-96" xfId="18"/>
    <cellStyle name="КАНДАГАЧ тел3-33-96 2" xfId="19"/>
    <cellStyle name="Контрольная ячейка 2" xfId="20"/>
    <cellStyle name="Название 2" xfId="21"/>
    <cellStyle name="Нейтральный 2" xfId="22"/>
    <cellStyle name="Обычный" xfId="0" builtinId="0"/>
    <cellStyle name="Обычный 12 2" xfId="46"/>
    <cellStyle name="Обычный 16" xfId="45"/>
    <cellStyle name="Обычный 2" xfId="23"/>
    <cellStyle name="Обычный 2 2" xfId="24"/>
    <cellStyle name="Обычный 3" xfId="25"/>
    <cellStyle name="Обычный 3 2" xfId="48"/>
    <cellStyle name="Обычный 4" xfId="26"/>
    <cellStyle name="Обычный 5" xfId="47"/>
    <cellStyle name="Обычный_ГП на 2010 год - оконч. вариант 2" xfId="43"/>
    <cellStyle name="Обычный_направление 3" xfId="39"/>
    <cellStyle name="Обычный_Пути достижения_20.07.2010 2" xfId="36"/>
    <cellStyle name="Обычный_Пути достижения_20.07.2010_1 Промышл 2" xfId="41"/>
    <cellStyle name="Обычный_Пути достижения_20.07.2010_2 ЖКХ 2" xfId="38"/>
    <cellStyle name="Обычный_Пути достижения_20.07.2010_4 дороги 2" xfId="40"/>
    <cellStyle name="Обычный_Пути достижения_20.07.2010_Xl0000016_2.здравоохранение" xfId="42"/>
    <cellStyle name="Плохой 2" xfId="27"/>
    <cellStyle name="Пояснение 2" xfId="28"/>
    <cellStyle name="Примечание 2" xfId="29"/>
    <cellStyle name="Связанная ячейка 2" xfId="30"/>
    <cellStyle name="Стиль 1" xfId="31"/>
    <cellStyle name="Текст предупреждения 2" xfId="32"/>
    <cellStyle name="Финансовый" xfId="44" builtinId="3"/>
    <cellStyle name="Финансовый 2" xfId="33"/>
    <cellStyle name="Финансовый 3" xfId="37"/>
    <cellStyle name="Финансовый 4" xfId="34"/>
    <cellStyle name="Хороши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7"/>
  <sheetViews>
    <sheetView view="pageBreakPreview" topLeftCell="A204" zoomScale="70" zoomScaleNormal="100" zoomScaleSheetLayoutView="70" zoomScalePageLayoutView="60" workbookViewId="0">
      <selection activeCell="P182" sqref="P182"/>
    </sheetView>
  </sheetViews>
  <sheetFormatPr defaultColWidth="9.109375" defaultRowHeight="14.4"/>
  <cols>
    <col min="1" max="1" width="4.6640625" style="48" customWidth="1"/>
    <col min="2" max="2" width="31.33203125" style="2" customWidth="1"/>
    <col min="3" max="3" width="11.21875" style="2" customWidth="1"/>
    <col min="4" max="4" width="11.44140625" style="2" customWidth="1"/>
    <col min="5" max="5" width="12" style="2" customWidth="1"/>
    <col min="6" max="6" width="10.44140625" style="2" customWidth="1"/>
    <col min="7" max="8" width="11.88671875" style="2" customWidth="1"/>
    <col min="9" max="9" width="12.44140625" style="2" customWidth="1"/>
    <col min="10" max="11" width="10.33203125" style="2" customWidth="1"/>
    <col min="12" max="12" width="42.88671875" style="2" customWidth="1"/>
    <col min="13" max="13" width="13.5546875" style="2" customWidth="1"/>
    <col min="14" max="16" width="9.109375" style="2"/>
    <col min="17" max="17" width="11.33203125" style="2" customWidth="1"/>
    <col min="18" max="16384" width="9.109375" style="2"/>
  </cols>
  <sheetData>
    <row r="1" spans="1:14" ht="15.6">
      <c r="A1" s="44"/>
      <c r="B1" s="1"/>
      <c r="C1" s="1"/>
      <c r="D1" s="1"/>
      <c r="E1" s="1"/>
      <c r="F1" s="33"/>
      <c r="G1" s="33"/>
      <c r="H1" s="32"/>
      <c r="I1" s="32"/>
      <c r="J1" s="32"/>
      <c r="K1" s="32"/>
      <c r="L1" s="32"/>
    </row>
    <row r="2" spans="1:14" ht="15.6">
      <c r="A2" s="44"/>
      <c r="B2" s="182" t="s">
        <v>24</v>
      </c>
      <c r="C2" s="182"/>
      <c r="D2" s="182"/>
      <c r="E2" s="182"/>
      <c r="F2" s="182"/>
      <c r="G2" s="182"/>
      <c r="H2" s="182"/>
      <c r="I2" s="182"/>
      <c r="J2" s="182"/>
      <c r="K2" s="182"/>
      <c r="L2" s="182"/>
    </row>
    <row r="3" spans="1:14" ht="15.6">
      <c r="A3" s="44"/>
      <c r="B3" s="182" t="s">
        <v>25</v>
      </c>
      <c r="C3" s="182"/>
      <c r="D3" s="182"/>
      <c r="E3" s="182"/>
      <c r="F3" s="182"/>
      <c r="G3" s="182"/>
      <c r="H3" s="182"/>
      <c r="I3" s="182"/>
      <c r="J3" s="182"/>
      <c r="K3" s="182"/>
      <c r="L3" s="182"/>
    </row>
    <row r="4" spans="1:14" ht="15.6">
      <c r="A4" s="44"/>
      <c r="B4" s="64"/>
      <c r="C4" s="64"/>
      <c r="D4" s="64"/>
      <c r="E4" s="64"/>
      <c r="F4" s="64"/>
      <c r="G4" s="64"/>
      <c r="H4" s="64"/>
      <c r="I4" s="64"/>
      <c r="J4" s="64"/>
      <c r="K4" s="64"/>
      <c r="L4" s="64"/>
    </row>
    <row r="5" spans="1:14" ht="15.6">
      <c r="A5" s="54"/>
      <c r="B5" s="55" t="s">
        <v>26</v>
      </c>
      <c r="C5" s="193" t="s">
        <v>27</v>
      </c>
      <c r="D5" s="193"/>
      <c r="E5" s="193"/>
      <c r="F5" s="193"/>
      <c r="G5" s="193"/>
      <c r="H5" s="193"/>
      <c r="I5" s="65"/>
      <c r="J5" s="64"/>
      <c r="K5" s="64"/>
      <c r="L5" s="64"/>
    </row>
    <row r="6" spans="1:14" ht="15.6">
      <c r="A6" s="54"/>
      <c r="B6" s="55" t="s">
        <v>28</v>
      </c>
      <c r="C6" s="194" t="s">
        <v>29</v>
      </c>
      <c r="D6" s="194"/>
      <c r="E6" s="194"/>
      <c r="F6" s="194"/>
      <c r="G6" s="194"/>
      <c r="H6" s="194"/>
      <c r="I6" s="66"/>
      <c r="J6" s="64"/>
      <c r="K6" s="64"/>
      <c r="L6" s="64"/>
    </row>
    <row r="7" spans="1:14" ht="15.6">
      <c r="A7" s="54"/>
      <c r="B7" s="55" t="s">
        <v>30</v>
      </c>
      <c r="C7" s="194" t="s">
        <v>31</v>
      </c>
      <c r="D7" s="194"/>
      <c r="E7" s="194"/>
      <c r="F7" s="194"/>
      <c r="G7" s="194"/>
      <c r="H7" s="194"/>
      <c r="I7" s="66"/>
      <c r="J7" s="64"/>
      <c r="K7" s="64"/>
      <c r="L7" s="64"/>
    </row>
    <row r="8" spans="1:14" ht="15.6">
      <c r="A8" s="44"/>
      <c r="B8" s="1"/>
      <c r="C8" s="1"/>
      <c r="D8" s="1"/>
      <c r="E8" s="1"/>
      <c r="F8" s="33"/>
      <c r="G8" s="33"/>
      <c r="H8" s="32"/>
      <c r="I8" s="32"/>
      <c r="J8" s="192"/>
      <c r="K8" s="192"/>
      <c r="L8" s="192"/>
    </row>
    <row r="9" spans="1:14" ht="15.6" customHeight="1">
      <c r="A9" s="183" t="s">
        <v>0</v>
      </c>
      <c r="B9" s="185" t="s">
        <v>32</v>
      </c>
      <c r="C9" s="186" t="s">
        <v>33</v>
      </c>
      <c r="D9" s="187" t="s">
        <v>34</v>
      </c>
      <c r="E9" s="187" t="s">
        <v>35</v>
      </c>
      <c r="F9" s="186" t="s">
        <v>36</v>
      </c>
      <c r="G9" s="189" t="s">
        <v>37</v>
      </c>
      <c r="H9" s="190"/>
      <c r="I9" s="191"/>
      <c r="J9" s="186" t="s">
        <v>40</v>
      </c>
      <c r="K9" s="186" t="s">
        <v>41</v>
      </c>
      <c r="L9" s="186" t="s">
        <v>42</v>
      </c>
    </row>
    <row r="10" spans="1:14" ht="72" customHeight="1">
      <c r="A10" s="184"/>
      <c r="B10" s="185"/>
      <c r="C10" s="186"/>
      <c r="D10" s="188"/>
      <c r="E10" s="188"/>
      <c r="F10" s="186"/>
      <c r="G10" s="53" t="s">
        <v>38</v>
      </c>
      <c r="H10" s="53" t="s">
        <v>39</v>
      </c>
      <c r="I10" s="53" t="s">
        <v>19</v>
      </c>
      <c r="J10" s="186"/>
      <c r="K10" s="186"/>
      <c r="L10" s="186"/>
    </row>
    <row r="11" spans="1:14" ht="15.6">
      <c r="A11" s="45">
        <v>1</v>
      </c>
      <c r="B11" s="53">
        <v>2</v>
      </c>
      <c r="C11" s="53">
        <v>3</v>
      </c>
      <c r="D11" s="53">
        <v>4</v>
      </c>
      <c r="E11" s="53"/>
      <c r="F11" s="53">
        <v>5</v>
      </c>
      <c r="G11" s="53">
        <v>6</v>
      </c>
      <c r="H11" s="53">
        <v>7</v>
      </c>
      <c r="I11" s="53">
        <v>8</v>
      </c>
      <c r="J11" s="53">
        <v>9</v>
      </c>
      <c r="K11" s="53">
        <v>10</v>
      </c>
      <c r="L11" s="53">
        <v>11</v>
      </c>
    </row>
    <row r="12" spans="1:14" ht="19.95" customHeight="1">
      <c r="A12" s="46"/>
      <c r="B12" s="162" t="s">
        <v>43</v>
      </c>
      <c r="C12" s="163"/>
      <c r="D12" s="163"/>
      <c r="E12" s="163"/>
      <c r="F12" s="163"/>
      <c r="G12" s="163"/>
      <c r="H12" s="163"/>
      <c r="I12" s="163"/>
      <c r="J12" s="163"/>
      <c r="K12" s="163"/>
      <c r="L12" s="164"/>
    </row>
    <row r="13" spans="1:14" ht="15.6">
      <c r="A13" s="18"/>
      <c r="B13" s="167" t="s">
        <v>44</v>
      </c>
      <c r="C13" s="167"/>
      <c r="D13" s="167"/>
      <c r="E13" s="167"/>
      <c r="F13" s="167"/>
      <c r="G13" s="167"/>
      <c r="H13" s="167"/>
      <c r="I13" s="167"/>
      <c r="J13" s="167"/>
      <c r="K13" s="167"/>
      <c r="L13" s="167"/>
    </row>
    <row r="14" spans="1:14" ht="19.95" customHeight="1">
      <c r="A14" s="18"/>
      <c r="B14" s="28" t="s">
        <v>45</v>
      </c>
      <c r="C14" s="28"/>
      <c r="D14" s="28"/>
      <c r="E14" s="28"/>
      <c r="F14" s="3"/>
      <c r="G14" s="3"/>
      <c r="H14" s="59"/>
      <c r="I14" s="59"/>
      <c r="J14" s="59"/>
      <c r="K14" s="59"/>
      <c r="L14" s="60"/>
      <c r="N14" s="2" t="s">
        <v>1</v>
      </c>
    </row>
    <row r="15" spans="1:14" ht="15.6">
      <c r="A15" s="18"/>
      <c r="B15" s="167" t="s">
        <v>46</v>
      </c>
      <c r="C15" s="167"/>
      <c r="D15" s="167"/>
      <c r="E15" s="167"/>
      <c r="F15" s="167"/>
      <c r="G15" s="167"/>
      <c r="H15" s="167"/>
      <c r="I15" s="167"/>
      <c r="J15" s="167"/>
      <c r="K15" s="167"/>
      <c r="L15" s="167"/>
    </row>
    <row r="16" spans="1:14" ht="83.4" customHeight="1">
      <c r="A16" s="18">
        <v>1</v>
      </c>
      <c r="B16" s="127" t="s">
        <v>47</v>
      </c>
      <c r="C16" s="18" t="s">
        <v>5</v>
      </c>
      <c r="D16" s="18" t="s">
        <v>4</v>
      </c>
      <c r="E16" s="19" t="s">
        <v>48</v>
      </c>
      <c r="F16" s="19" t="s">
        <v>49</v>
      </c>
      <c r="G16" s="19"/>
      <c r="H16" s="74">
        <v>13.9</v>
      </c>
      <c r="I16" s="74">
        <v>15.5</v>
      </c>
      <c r="J16" s="5" t="s">
        <v>4</v>
      </c>
      <c r="K16" s="5"/>
      <c r="L16" s="21" t="s">
        <v>50</v>
      </c>
    </row>
    <row r="17" spans="1:12" ht="73.8" customHeight="1">
      <c r="A17" s="18">
        <v>2</v>
      </c>
      <c r="B17" s="75" t="s">
        <v>51</v>
      </c>
      <c r="C17" s="19" t="s">
        <v>52</v>
      </c>
      <c r="D17" s="18" t="s">
        <v>4</v>
      </c>
      <c r="E17" s="19" t="s">
        <v>48</v>
      </c>
      <c r="F17" s="19" t="s">
        <v>53</v>
      </c>
      <c r="G17" s="19"/>
      <c r="H17" s="76">
        <v>0.1</v>
      </c>
      <c r="I17" s="76">
        <v>0.33700000000000002</v>
      </c>
      <c r="J17" s="5" t="s">
        <v>4</v>
      </c>
      <c r="K17" s="5"/>
      <c r="L17" s="21" t="s">
        <v>54</v>
      </c>
    </row>
    <row r="18" spans="1:12" ht="19.95" customHeight="1">
      <c r="A18" s="18"/>
      <c r="B18" s="165" t="s">
        <v>59</v>
      </c>
      <c r="C18" s="166"/>
      <c r="D18" s="166"/>
      <c r="E18" s="166"/>
      <c r="F18" s="166"/>
      <c r="G18" s="166"/>
      <c r="H18" s="166"/>
      <c r="I18" s="166"/>
      <c r="J18" s="166"/>
      <c r="K18" s="166"/>
      <c r="L18" s="166"/>
    </row>
    <row r="19" spans="1:12" ht="18" customHeight="1">
      <c r="A19" s="18"/>
      <c r="B19" s="168" t="s">
        <v>55</v>
      </c>
      <c r="C19" s="169"/>
      <c r="D19" s="169"/>
      <c r="E19" s="169"/>
      <c r="F19" s="170"/>
      <c r="G19" s="67"/>
      <c r="H19" s="30"/>
      <c r="I19" s="30"/>
      <c r="J19" s="5"/>
      <c r="K19" s="5"/>
      <c r="L19" s="5"/>
    </row>
    <row r="20" spans="1:12" ht="179.4" customHeight="1">
      <c r="A20" s="18">
        <v>1</v>
      </c>
      <c r="B20" s="35" t="s">
        <v>60</v>
      </c>
      <c r="C20" s="20" t="s">
        <v>56</v>
      </c>
      <c r="D20" s="77" t="s">
        <v>57</v>
      </c>
      <c r="E20" s="78" t="s">
        <v>58</v>
      </c>
      <c r="F20" s="51" t="s">
        <v>49</v>
      </c>
      <c r="G20" s="51"/>
      <c r="H20" s="79">
        <v>40000</v>
      </c>
      <c r="I20" s="79">
        <v>15000</v>
      </c>
      <c r="J20" s="5" t="s">
        <v>61</v>
      </c>
      <c r="K20" s="5"/>
      <c r="L20" s="75" t="s">
        <v>62</v>
      </c>
    </row>
    <row r="21" spans="1:12" ht="191.4" customHeight="1">
      <c r="A21" s="18">
        <v>2</v>
      </c>
      <c r="B21" s="35" t="s">
        <v>63</v>
      </c>
      <c r="C21" s="20" t="s">
        <v>64</v>
      </c>
      <c r="D21" s="77" t="s">
        <v>57</v>
      </c>
      <c r="E21" s="22" t="s">
        <v>58</v>
      </c>
      <c r="F21" s="51" t="s">
        <v>49</v>
      </c>
      <c r="G21" s="51"/>
      <c r="H21" s="80">
        <v>16000</v>
      </c>
      <c r="I21" s="80">
        <v>46700</v>
      </c>
      <c r="J21" s="128" t="s">
        <v>65</v>
      </c>
      <c r="K21" s="5"/>
      <c r="L21" s="75" t="s">
        <v>66</v>
      </c>
    </row>
    <row r="22" spans="1:12" ht="86.4" customHeight="1">
      <c r="A22" s="58">
        <v>3</v>
      </c>
      <c r="B22" s="81" t="s">
        <v>67</v>
      </c>
      <c r="C22" s="20" t="s">
        <v>56</v>
      </c>
      <c r="D22" s="77" t="s">
        <v>57</v>
      </c>
      <c r="E22" s="22" t="s">
        <v>58</v>
      </c>
      <c r="F22" s="51" t="s">
        <v>68</v>
      </c>
      <c r="G22" s="51"/>
      <c r="H22" s="79">
        <v>20000</v>
      </c>
      <c r="I22" s="79">
        <v>28000</v>
      </c>
      <c r="J22" s="72" t="s">
        <v>61</v>
      </c>
      <c r="K22" s="72"/>
      <c r="L22" s="21" t="s">
        <v>69</v>
      </c>
    </row>
    <row r="23" spans="1:12" ht="147.75" customHeight="1">
      <c r="A23" s="58">
        <v>4</v>
      </c>
      <c r="B23" s="81" t="s">
        <v>70</v>
      </c>
      <c r="C23" s="20" t="s">
        <v>56</v>
      </c>
      <c r="D23" s="77" t="s">
        <v>57</v>
      </c>
      <c r="E23" s="22" t="s">
        <v>58</v>
      </c>
      <c r="F23" s="51" t="s">
        <v>68</v>
      </c>
      <c r="G23" s="51"/>
      <c r="H23" s="79">
        <v>150000</v>
      </c>
      <c r="I23" s="79">
        <v>224000</v>
      </c>
      <c r="J23" s="72" t="s">
        <v>61</v>
      </c>
      <c r="K23" s="72"/>
      <c r="L23" s="21" t="s">
        <v>71</v>
      </c>
    </row>
    <row r="24" spans="1:12" ht="87" customHeight="1">
      <c r="A24" s="18">
        <v>5</v>
      </c>
      <c r="B24" s="35" t="s">
        <v>72</v>
      </c>
      <c r="C24" s="20" t="s">
        <v>73</v>
      </c>
      <c r="D24" s="77" t="s">
        <v>57</v>
      </c>
      <c r="E24" s="22" t="s">
        <v>48</v>
      </c>
      <c r="F24" s="51" t="s">
        <v>53</v>
      </c>
      <c r="G24" s="56"/>
      <c r="H24" s="82" t="s">
        <v>74</v>
      </c>
      <c r="I24" s="82"/>
      <c r="J24" s="72" t="s">
        <v>4</v>
      </c>
      <c r="K24" s="72"/>
      <c r="L24" s="21" t="s">
        <v>300</v>
      </c>
    </row>
    <row r="25" spans="1:12" ht="15.6">
      <c r="A25" s="18"/>
      <c r="B25" s="4" t="s">
        <v>75</v>
      </c>
      <c r="C25" s="4"/>
      <c r="D25" s="4"/>
      <c r="E25" s="4"/>
      <c r="F25" s="6" t="s">
        <v>1</v>
      </c>
      <c r="G25" s="6"/>
      <c r="H25" s="7">
        <f>H26+H27+H28+H29</f>
        <v>226000</v>
      </c>
      <c r="I25" s="7">
        <f>I26+I27+I28+I29</f>
        <v>313700</v>
      </c>
      <c r="J25" s="7" t="s">
        <v>1</v>
      </c>
      <c r="K25" s="7"/>
      <c r="L25" s="7"/>
    </row>
    <row r="26" spans="1:12" ht="15.6">
      <c r="A26" s="18"/>
      <c r="B26" s="4" t="s">
        <v>2</v>
      </c>
      <c r="C26" s="4"/>
      <c r="D26" s="4"/>
      <c r="E26" s="4"/>
      <c r="F26" s="6"/>
      <c r="G26" s="6"/>
      <c r="H26" s="7">
        <v>0</v>
      </c>
      <c r="I26" s="7">
        <v>0</v>
      </c>
      <c r="J26" s="7"/>
      <c r="K26" s="7"/>
      <c r="L26" s="7"/>
    </row>
    <row r="27" spans="1:12" ht="15.6">
      <c r="A27" s="18"/>
      <c r="B27" s="4" t="s">
        <v>8</v>
      </c>
      <c r="C27" s="4"/>
      <c r="D27" s="4"/>
      <c r="E27" s="4"/>
      <c r="F27" s="6"/>
      <c r="G27" s="6"/>
      <c r="H27" s="7">
        <v>0</v>
      </c>
      <c r="I27" s="7">
        <v>0</v>
      </c>
      <c r="J27" s="7"/>
      <c r="K27" s="7"/>
      <c r="L27" s="7"/>
    </row>
    <row r="28" spans="1:12" ht="15.6">
      <c r="A28" s="18"/>
      <c r="B28" s="4" t="s">
        <v>76</v>
      </c>
      <c r="C28" s="4"/>
      <c r="D28" s="4"/>
      <c r="E28" s="4"/>
      <c r="F28" s="6"/>
      <c r="G28" s="6"/>
      <c r="H28" s="7">
        <v>0</v>
      </c>
      <c r="I28" s="7">
        <v>0</v>
      </c>
      <c r="J28" s="7"/>
      <c r="K28" s="7"/>
      <c r="L28" s="7"/>
    </row>
    <row r="29" spans="1:12" ht="15.6">
      <c r="A29" s="18"/>
      <c r="B29" s="4" t="s">
        <v>297</v>
      </c>
      <c r="C29" s="4"/>
      <c r="D29" s="4"/>
      <c r="E29" s="4"/>
      <c r="F29" s="6"/>
      <c r="G29" s="6"/>
      <c r="H29" s="7">
        <f>H20+H21+H22+H23</f>
        <v>226000</v>
      </c>
      <c r="I29" s="7">
        <f>I20+I21+I22+I23</f>
        <v>313700</v>
      </c>
      <c r="J29" s="7"/>
      <c r="K29" s="7"/>
      <c r="L29" s="7"/>
    </row>
    <row r="30" spans="1:12" ht="18" customHeight="1">
      <c r="A30" s="18"/>
      <c r="B30" s="27" t="s">
        <v>77</v>
      </c>
      <c r="C30" s="28"/>
      <c r="D30" s="28"/>
      <c r="E30" s="28"/>
      <c r="F30" s="28"/>
      <c r="G30" s="28"/>
      <c r="H30" s="28"/>
      <c r="I30" s="28"/>
      <c r="J30" s="28"/>
      <c r="K30" s="28"/>
      <c r="L30" s="29"/>
    </row>
    <row r="31" spans="1:12" ht="18" customHeight="1">
      <c r="A31" s="18"/>
      <c r="B31" s="28" t="s">
        <v>78</v>
      </c>
      <c r="C31" s="28"/>
      <c r="D31" s="28"/>
      <c r="E31" s="28"/>
      <c r="F31" s="3"/>
      <c r="G31" s="3"/>
      <c r="H31" s="59"/>
      <c r="I31" s="59"/>
      <c r="J31" s="59"/>
      <c r="K31" s="59"/>
      <c r="L31" s="60"/>
    </row>
    <row r="32" spans="1:12" ht="18" customHeight="1">
      <c r="A32" s="18"/>
      <c r="B32" s="167" t="s">
        <v>46</v>
      </c>
      <c r="C32" s="167"/>
      <c r="D32" s="167"/>
      <c r="E32" s="167"/>
      <c r="F32" s="167"/>
      <c r="G32" s="167"/>
      <c r="H32" s="167"/>
      <c r="I32" s="167"/>
      <c r="J32" s="167"/>
      <c r="K32" s="167"/>
      <c r="L32" s="167"/>
    </row>
    <row r="33" spans="1:15" ht="132" customHeight="1">
      <c r="A33" s="18">
        <v>3</v>
      </c>
      <c r="B33" s="20" t="s">
        <v>79</v>
      </c>
      <c r="C33" s="22" t="s">
        <v>3</v>
      </c>
      <c r="D33" s="22" t="s">
        <v>4</v>
      </c>
      <c r="E33" s="51" t="s">
        <v>48</v>
      </c>
      <c r="F33" s="56" t="s">
        <v>68</v>
      </c>
      <c r="G33" s="56"/>
      <c r="H33" s="83">
        <v>101</v>
      </c>
      <c r="I33" s="83">
        <v>39.799999999999997</v>
      </c>
      <c r="J33" s="72" t="s">
        <v>4</v>
      </c>
      <c r="K33" s="72"/>
      <c r="L33" s="21" t="s">
        <v>80</v>
      </c>
    </row>
    <row r="34" spans="1:15" ht="126" customHeight="1">
      <c r="A34" s="18">
        <v>4</v>
      </c>
      <c r="B34" s="20" t="s">
        <v>81</v>
      </c>
      <c r="C34" s="22" t="s">
        <v>3</v>
      </c>
      <c r="D34" s="22" t="s">
        <v>4</v>
      </c>
      <c r="E34" s="51" t="s">
        <v>48</v>
      </c>
      <c r="F34" s="56" t="s">
        <v>68</v>
      </c>
      <c r="G34" s="56"/>
      <c r="H34" s="71">
        <v>100.5</v>
      </c>
      <c r="I34" s="71">
        <v>79.900000000000006</v>
      </c>
      <c r="J34" s="72" t="s">
        <v>4</v>
      </c>
      <c r="K34" s="72"/>
      <c r="L34" s="73" t="s">
        <v>82</v>
      </c>
      <c r="O34" s="2" t="s">
        <v>23</v>
      </c>
    </row>
    <row r="35" spans="1:15" ht="15.6">
      <c r="A35" s="18"/>
      <c r="B35" s="177" t="s">
        <v>59</v>
      </c>
      <c r="C35" s="177"/>
      <c r="D35" s="177"/>
      <c r="E35" s="177"/>
      <c r="F35" s="177"/>
      <c r="G35" s="177"/>
      <c r="H35" s="177"/>
      <c r="I35" s="177"/>
      <c r="J35" s="177"/>
      <c r="K35" s="177"/>
      <c r="L35" s="177"/>
    </row>
    <row r="36" spans="1:15" ht="134.4" customHeight="1">
      <c r="A36" s="18">
        <v>6</v>
      </c>
      <c r="B36" s="75" t="s">
        <v>83</v>
      </c>
      <c r="C36" s="84" t="s">
        <v>73</v>
      </c>
      <c r="D36" s="77" t="s">
        <v>57</v>
      </c>
      <c r="E36" s="19" t="s">
        <v>48</v>
      </c>
      <c r="F36" s="19" t="s">
        <v>68</v>
      </c>
      <c r="G36" s="85"/>
      <c r="H36" s="85" t="s">
        <v>74</v>
      </c>
      <c r="I36" s="85" t="s">
        <v>84</v>
      </c>
      <c r="J36" s="68"/>
      <c r="K36" s="68"/>
      <c r="L36" s="75" t="s">
        <v>90</v>
      </c>
    </row>
    <row r="37" spans="1:15" ht="130.80000000000001" customHeight="1">
      <c r="A37" s="18">
        <v>7</v>
      </c>
      <c r="B37" s="75" t="s">
        <v>85</v>
      </c>
      <c r="C37" s="84" t="s">
        <v>73</v>
      </c>
      <c r="D37" s="77" t="s">
        <v>57</v>
      </c>
      <c r="E37" s="19" t="s">
        <v>48</v>
      </c>
      <c r="F37" s="19" t="s">
        <v>68</v>
      </c>
      <c r="G37" s="85"/>
      <c r="H37" s="85" t="s">
        <v>74</v>
      </c>
      <c r="I37" s="85" t="s">
        <v>84</v>
      </c>
      <c r="J37" s="68"/>
      <c r="K37" s="68"/>
      <c r="L37" s="75" t="s">
        <v>86</v>
      </c>
    </row>
    <row r="38" spans="1:15" ht="126.6" customHeight="1">
      <c r="A38" s="18">
        <v>8</v>
      </c>
      <c r="B38" s="75" t="s">
        <v>87</v>
      </c>
      <c r="C38" s="51" t="s">
        <v>11</v>
      </c>
      <c r="D38" s="77"/>
      <c r="E38" s="19" t="s">
        <v>48</v>
      </c>
      <c r="F38" s="19" t="s">
        <v>91</v>
      </c>
      <c r="G38" s="19"/>
      <c r="H38" s="19">
        <v>8.5</v>
      </c>
      <c r="I38" s="19">
        <v>2.9</v>
      </c>
      <c r="J38" s="86" t="s">
        <v>4</v>
      </c>
      <c r="K38" s="86"/>
      <c r="L38" s="75" t="s">
        <v>88</v>
      </c>
    </row>
    <row r="39" spans="1:15" ht="104.4" customHeight="1">
      <c r="A39" s="18">
        <v>9</v>
      </c>
      <c r="B39" s="21" t="s">
        <v>89</v>
      </c>
      <c r="C39" s="51" t="s">
        <v>11</v>
      </c>
      <c r="D39" s="77"/>
      <c r="E39" s="51" t="s">
        <v>48</v>
      </c>
      <c r="F39" s="51" t="s">
        <v>91</v>
      </c>
      <c r="G39" s="51"/>
      <c r="H39" s="51">
        <v>6</v>
      </c>
      <c r="I39" s="51">
        <v>2.4</v>
      </c>
      <c r="J39" s="40" t="s">
        <v>4</v>
      </c>
      <c r="K39" s="40"/>
      <c r="L39" s="21" t="s">
        <v>92</v>
      </c>
    </row>
    <row r="40" spans="1:15" ht="97.2" customHeight="1">
      <c r="A40" s="18">
        <v>10</v>
      </c>
      <c r="B40" s="75" t="s">
        <v>93</v>
      </c>
      <c r="C40" s="51" t="s">
        <v>94</v>
      </c>
      <c r="D40" s="77"/>
      <c r="E40" s="19" t="s">
        <v>48</v>
      </c>
      <c r="F40" s="19" t="s">
        <v>68</v>
      </c>
      <c r="G40" s="19"/>
      <c r="H40" s="19">
        <v>10.199999999999999</v>
      </c>
      <c r="I40" s="19">
        <v>15.6</v>
      </c>
      <c r="J40" s="86" t="s">
        <v>4</v>
      </c>
      <c r="K40" s="86"/>
      <c r="L40" s="75" t="s">
        <v>95</v>
      </c>
    </row>
    <row r="41" spans="1:15" ht="214.2" customHeight="1">
      <c r="A41" s="18">
        <v>11</v>
      </c>
      <c r="B41" s="75" t="s">
        <v>96</v>
      </c>
      <c r="C41" s="51" t="s">
        <v>97</v>
      </c>
      <c r="D41" s="77"/>
      <c r="E41" s="19" t="s">
        <v>48</v>
      </c>
      <c r="F41" s="19" t="s">
        <v>68</v>
      </c>
      <c r="G41" s="19"/>
      <c r="H41" s="19">
        <v>5.5780000000000003</v>
      </c>
      <c r="I41" s="19">
        <v>0.14699999999999999</v>
      </c>
      <c r="J41" s="86" t="s">
        <v>4</v>
      </c>
      <c r="K41" s="86"/>
      <c r="L41" s="75" t="s">
        <v>98</v>
      </c>
    </row>
    <row r="42" spans="1:15" ht="87" customHeight="1">
      <c r="A42" s="18">
        <v>12</v>
      </c>
      <c r="B42" s="75" t="s">
        <v>12</v>
      </c>
      <c r="C42" s="51" t="s">
        <v>10</v>
      </c>
      <c r="D42" s="77"/>
      <c r="E42" s="19" t="s">
        <v>6</v>
      </c>
      <c r="F42" s="19" t="s">
        <v>7</v>
      </c>
      <c r="G42" s="19"/>
      <c r="H42" s="19">
        <v>21.722999999999999</v>
      </c>
      <c r="I42" s="87">
        <v>23</v>
      </c>
      <c r="J42" s="86" t="s">
        <v>4</v>
      </c>
      <c r="K42" s="86"/>
      <c r="L42" s="75" t="s">
        <v>20</v>
      </c>
    </row>
    <row r="43" spans="1:15" ht="111.6" customHeight="1">
      <c r="A43" s="18">
        <v>13</v>
      </c>
      <c r="B43" s="75" t="s">
        <v>99</v>
      </c>
      <c r="C43" s="51" t="s">
        <v>100</v>
      </c>
      <c r="D43" s="77"/>
      <c r="E43" s="19" t="s">
        <v>48</v>
      </c>
      <c r="F43" s="19" t="s">
        <v>91</v>
      </c>
      <c r="G43" s="19"/>
      <c r="H43" s="19">
        <v>18948</v>
      </c>
      <c r="I43" s="19">
        <v>14691</v>
      </c>
      <c r="J43" s="86" t="s">
        <v>4</v>
      </c>
      <c r="K43" s="86"/>
      <c r="L43" s="75" t="s">
        <v>101</v>
      </c>
    </row>
    <row r="44" spans="1:15" ht="92.4" customHeight="1">
      <c r="A44" s="18">
        <v>14</v>
      </c>
      <c r="B44" s="21" t="s">
        <v>102</v>
      </c>
      <c r="C44" s="51" t="s">
        <v>3</v>
      </c>
      <c r="D44" s="77"/>
      <c r="E44" s="51" t="s">
        <v>48</v>
      </c>
      <c r="F44" s="51" t="s">
        <v>91</v>
      </c>
      <c r="G44" s="51"/>
      <c r="H44" s="51">
        <v>39.4</v>
      </c>
      <c r="I44" s="51">
        <v>0.48</v>
      </c>
      <c r="J44" s="40" t="s">
        <v>4</v>
      </c>
      <c r="K44" s="40"/>
      <c r="L44" s="75" t="s">
        <v>103</v>
      </c>
    </row>
    <row r="45" spans="1:15" ht="228.6" customHeight="1">
      <c r="A45" s="18">
        <v>15</v>
      </c>
      <c r="B45" s="75" t="s">
        <v>104</v>
      </c>
      <c r="C45" s="51" t="s">
        <v>3</v>
      </c>
      <c r="D45" s="77"/>
      <c r="E45" s="19" t="s">
        <v>48</v>
      </c>
      <c r="F45" s="19" t="s">
        <v>91</v>
      </c>
      <c r="G45" s="19"/>
      <c r="H45" s="19">
        <v>27.3</v>
      </c>
      <c r="I45" s="88">
        <v>22.9</v>
      </c>
      <c r="J45" s="86" t="s">
        <v>4</v>
      </c>
      <c r="K45" s="86"/>
      <c r="L45" s="75" t="s">
        <v>105</v>
      </c>
    </row>
    <row r="46" spans="1:15" ht="147.6" customHeight="1">
      <c r="A46" s="18">
        <v>16</v>
      </c>
      <c r="B46" s="75" t="s">
        <v>106</v>
      </c>
      <c r="C46" s="51" t="s">
        <v>107</v>
      </c>
      <c r="D46" s="77"/>
      <c r="E46" s="19" t="s">
        <v>48</v>
      </c>
      <c r="F46" s="19" t="s">
        <v>91</v>
      </c>
      <c r="G46" s="19"/>
      <c r="H46" s="19">
        <v>1</v>
      </c>
      <c r="I46" s="88"/>
      <c r="J46" s="86" t="s">
        <v>4</v>
      </c>
      <c r="K46" s="86"/>
      <c r="L46" s="75" t="s">
        <v>108</v>
      </c>
    </row>
    <row r="47" spans="1:15" ht="73.8" customHeight="1">
      <c r="A47" s="18">
        <v>17</v>
      </c>
      <c r="B47" s="75" t="s">
        <v>110</v>
      </c>
      <c r="C47" s="51" t="s">
        <v>3</v>
      </c>
      <c r="D47" s="77"/>
      <c r="E47" s="19" t="s">
        <v>48</v>
      </c>
      <c r="F47" s="19" t="s">
        <v>91</v>
      </c>
      <c r="G47" s="19"/>
      <c r="H47" s="19">
        <v>3</v>
      </c>
      <c r="I47" s="88"/>
      <c r="J47" s="86" t="s">
        <v>4</v>
      </c>
      <c r="K47" s="86"/>
      <c r="L47" s="75" t="s">
        <v>109</v>
      </c>
    </row>
    <row r="48" spans="1:15" ht="15.6">
      <c r="A48" s="18"/>
      <c r="B48" s="4" t="s">
        <v>111</v>
      </c>
      <c r="C48" s="4"/>
      <c r="D48" s="4"/>
      <c r="E48" s="4"/>
      <c r="F48" s="78" t="s">
        <v>1</v>
      </c>
      <c r="G48" s="78"/>
      <c r="H48" s="7">
        <f>SUM(H49:H52)</f>
        <v>0</v>
      </c>
      <c r="I48" s="7">
        <f>SUM(I49:I52)</f>
        <v>0</v>
      </c>
      <c r="J48" s="7"/>
      <c r="K48" s="7"/>
      <c r="L48" s="7"/>
    </row>
    <row r="49" spans="1:13" ht="15.6">
      <c r="A49" s="18"/>
      <c r="B49" s="4" t="s">
        <v>2</v>
      </c>
      <c r="C49" s="4"/>
      <c r="D49" s="4"/>
      <c r="E49" s="4"/>
      <c r="F49" s="6"/>
      <c r="G49" s="6"/>
      <c r="H49" s="7">
        <v>0</v>
      </c>
      <c r="I49" s="7">
        <v>0</v>
      </c>
      <c r="J49" s="7"/>
      <c r="K49" s="7"/>
      <c r="L49" s="7"/>
    </row>
    <row r="50" spans="1:13" ht="15.6">
      <c r="A50" s="18"/>
      <c r="B50" s="4" t="s">
        <v>8</v>
      </c>
      <c r="C50" s="4"/>
      <c r="D50" s="4"/>
      <c r="E50" s="4"/>
      <c r="F50" s="6"/>
      <c r="G50" s="6"/>
      <c r="H50" s="7">
        <v>0</v>
      </c>
      <c r="I50" s="7">
        <v>0</v>
      </c>
      <c r="J50" s="7"/>
      <c r="K50" s="7"/>
      <c r="L50" s="7"/>
    </row>
    <row r="51" spans="1:13" ht="15.6">
      <c r="A51" s="18"/>
      <c r="B51" s="4" t="s">
        <v>76</v>
      </c>
      <c r="C51" s="4"/>
      <c r="D51" s="4"/>
      <c r="E51" s="4"/>
      <c r="F51" s="6"/>
      <c r="G51" s="6"/>
      <c r="H51" s="7">
        <v>0</v>
      </c>
      <c r="I51" s="7">
        <v>0</v>
      </c>
      <c r="J51" s="7"/>
      <c r="K51" s="7"/>
      <c r="L51" s="7"/>
    </row>
    <row r="52" spans="1:13" ht="15.6">
      <c r="A52" s="18"/>
      <c r="B52" s="4" t="s">
        <v>297</v>
      </c>
      <c r="C52" s="4"/>
      <c r="D52" s="4"/>
      <c r="E52" s="4"/>
      <c r="F52" s="6"/>
      <c r="G52" s="6"/>
      <c r="H52" s="7">
        <v>0</v>
      </c>
      <c r="I52" s="7">
        <v>0</v>
      </c>
      <c r="J52" s="7"/>
      <c r="K52" s="7"/>
      <c r="L52" s="7"/>
      <c r="M52" s="16"/>
    </row>
    <row r="53" spans="1:13" ht="15.6">
      <c r="A53" s="18"/>
      <c r="B53" s="4" t="s">
        <v>112</v>
      </c>
      <c r="C53" s="4"/>
      <c r="D53" s="4"/>
      <c r="E53" s="4"/>
      <c r="F53" s="6"/>
      <c r="G53" s="6"/>
      <c r="H53" s="7">
        <f>SUM(H54:H57)</f>
        <v>226000</v>
      </c>
      <c r="I53" s="7">
        <f>SUM(I54:I57)</f>
        <v>313700</v>
      </c>
      <c r="J53" s="7"/>
      <c r="K53" s="7"/>
      <c r="L53" s="7"/>
    </row>
    <row r="54" spans="1:13" ht="15.6">
      <c r="A54" s="18"/>
      <c r="B54" s="4" t="s">
        <v>2</v>
      </c>
      <c r="C54" s="4"/>
      <c r="D54" s="4"/>
      <c r="E54" s="4"/>
      <c r="F54" s="6"/>
      <c r="G54" s="6"/>
      <c r="H54" s="7">
        <f t="shared" ref="H54:I57" si="0">H26+H49</f>
        <v>0</v>
      </c>
      <c r="I54" s="7">
        <f t="shared" si="0"/>
        <v>0</v>
      </c>
      <c r="J54" s="7"/>
      <c r="K54" s="7"/>
      <c r="L54" s="7"/>
    </row>
    <row r="55" spans="1:13" ht="15.6">
      <c r="A55" s="18"/>
      <c r="B55" s="4" t="s">
        <v>8</v>
      </c>
      <c r="C55" s="4"/>
      <c r="D55" s="4"/>
      <c r="E55" s="4"/>
      <c r="F55" s="6"/>
      <c r="G55" s="6"/>
      <c r="H55" s="7">
        <f t="shared" si="0"/>
        <v>0</v>
      </c>
      <c r="I55" s="7">
        <f t="shared" si="0"/>
        <v>0</v>
      </c>
      <c r="J55" s="7"/>
      <c r="K55" s="7"/>
      <c r="L55" s="7"/>
    </row>
    <row r="56" spans="1:13" ht="15.6">
      <c r="A56" s="18"/>
      <c r="B56" s="4" t="s">
        <v>76</v>
      </c>
      <c r="C56" s="4"/>
      <c r="D56" s="4"/>
      <c r="E56" s="4"/>
      <c r="F56" s="6"/>
      <c r="G56" s="6"/>
      <c r="H56" s="7">
        <f t="shared" si="0"/>
        <v>0</v>
      </c>
      <c r="I56" s="7">
        <f t="shared" si="0"/>
        <v>0</v>
      </c>
      <c r="J56" s="7"/>
      <c r="K56" s="7"/>
      <c r="L56" s="7"/>
    </row>
    <row r="57" spans="1:13" ht="15.6">
      <c r="A57" s="18"/>
      <c r="B57" s="4" t="s">
        <v>297</v>
      </c>
      <c r="C57" s="4"/>
      <c r="D57" s="4"/>
      <c r="E57" s="4"/>
      <c r="F57" s="6"/>
      <c r="G57" s="6"/>
      <c r="H57" s="7">
        <f t="shared" si="0"/>
        <v>226000</v>
      </c>
      <c r="I57" s="7">
        <f t="shared" si="0"/>
        <v>313700</v>
      </c>
      <c r="J57" s="7"/>
      <c r="K57" s="7"/>
      <c r="L57" s="7"/>
    </row>
    <row r="58" spans="1:13" ht="20.399999999999999" customHeight="1">
      <c r="A58" s="46"/>
      <c r="B58" s="174" t="s">
        <v>113</v>
      </c>
      <c r="C58" s="175"/>
      <c r="D58" s="175"/>
      <c r="E58" s="175"/>
      <c r="F58" s="175"/>
      <c r="G58" s="175"/>
      <c r="H58" s="175"/>
      <c r="I58" s="175"/>
      <c r="J58" s="175"/>
      <c r="K58" s="175"/>
      <c r="L58" s="176"/>
    </row>
    <row r="59" spans="1:13" ht="15.6">
      <c r="A59" s="18"/>
      <c r="B59" s="171" t="s">
        <v>114</v>
      </c>
      <c r="C59" s="172"/>
      <c r="D59" s="172"/>
      <c r="E59" s="172"/>
      <c r="F59" s="172"/>
      <c r="G59" s="172"/>
      <c r="H59" s="172"/>
      <c r="I59" s="172"/>
      <c r="J59" s="172"/>
      <c r="K59" s="172"/>
      <c r="L59" s="173"/>
    </row>
    <row r="60" spans="1:13" ht="15.6">
      <c r="A60" s="18"/>
      <c r="B60" s="171" t="s">
        <v>115</v>
      </c>
      <c r="C60" s="172"/>
      <c r="D60" s="172"/>
      <c r="E60" s="172"/>
      <c r="F60" s="172"/>
      <c r="G60" s="172"/>
      <c r="H60" s="172"/>
      <c r="I60" s="172"/>
      <c r="J60" s="172"/>
      <c r="K60" s="172"/>
      <c r="L60" s="173"/>
    </row>
    <row r="61" spans="1:13" ht="15.6">
      <c r="A61" s="18"/>
      <c r="B61" s="171" t="s">
        <v>46</v>
      </c>
      <c r="C61" s="172"/>
      <c r="D61" s="172"/>
      <c r="E61" s="172"/>
      <c r="F61" s="172"/>
      <c r="G61" s="172"/>
      <c r="H61" s="172"/>
      <c r="I61" s="172"/>
      <c r="J61" s="172"/>
      <c r="K61" s="172"/>
      <c r="L61" s="173"/>
    </row>
    <row r="62" spans="1:13" ht="59.4" customHeight="1">
      <c r="A62" s="18">
        <v>5</v>
      </c>
      <c r="B62" s="89" t="s">
        <v>116</v>
      </c>
      <c r="C62" s="145" t="s">
        <v>117</v>
      </c>
      <c r="D62" s="18" t="s">
        <v>4</v>
      </c>
      <c r="E62" s="19" t="s">
        <v>48</v>
      </c>
      <c r="F62" s="90" t="s">
        <v>118</v>
      </c>
      <c r="G62" s="90"/>
      <c r="H62" s="91">
        <v>6.7</v>
      </c>
      <c r="I62" s="91">
        <v>6.7</v>
      </c>
      <c r="J62" s="5" t="s">
        <v>4</v>
      </c>
      <c r="K62" s="5"/>
      <c r="L62" s="92" t="s">
        <v>119</v>
      </c>
    </row>
    <row r="63" spans="1:13" ht="15.6">
      <c r="A63" s="18"/>
      <c r="B63" s="178" t="s">
        <v>59</v>
      </c>
      <c r="C63" s="179"/>
      <c r="D63" s="179"/>
      <c r="E63" s="179"/>
      <c r="F63" s="179"/>
      <c r="G63" s="179"/>
      <c r="H63" s="179"/>
      <c r="I63" s="179"/>
      <c r="J63" s="179"/>
      <c r="K63" s="179"/>
      <c r="L63" s="179"/>
    </row>
    <row r="64" spans="1:13" ht="74.400000000000006" customHeight="1">
      <c r="A64" s="18">
        <v>18</v>
      </c>
      <c r="B64" s="93" t="s">
        <v>120</v>
      </c>
      <c r="C64" s="51" t="s">
        <v>121</v>
      </c>
      <c r="D64" s="21" t="s">
        <v>122</v>
      </c>
      <c r="E64" s="19" t="s">
        <v>48</v>
      </c>
      <c r="F64" s="51" t="s">
        <v>118</v>
      </c>
      <c r="G64" s="51"/>
      <c r="H64" s="51">
        <v>6700</v>
      </c>
      <c r="I64" s="51">
        <v>6701</v>
      </c>
      <c r="J64" s="18" t="s">
        <v>4</v>
      </c>
      <c r="K64" s="18"/>
      <c r="L64" s="75" t="s">
        <v>123</v>
      </c>
    </row>
    <row r="65" spans="1:12" ht="99" customHeight="1">
      <c r="A65" s="18">
        <v>19</v>
      </c>
      <c r="B65" s="21" t="s">
        <v>124</v>
      </c>
      <c r="C65" s="51" t="s">
        <v>107</v>
      </c>
      <c r="D65" s="21" t="s">
        <v>57</v>
      </c>
      <c r="E65" s="19" t="s">
        <v>48</v>
      </c>
      <c r="F65" s="51" t="s">
        <v>118</v>
      </c>
      <c r="G65" s="51"/>
      <c r="H65" s="51">
        <v>4</v>
      </c>
      <c r="I65" s="51">
        <v>14</v>
      </c>
      <c r="J65" s="51" t="s">
        <v>4</v>
      </c>
      <c r="K65" s="51"/>
      <c r="L65" s="21" t="s">
        <v>125</v>
      </c>
    </row>
    <row r="66" spans="1:12" ht="15.6">
      <c r="A66" s="18"/>
      <c r="B66" s="4" t="s">
        <v>75</v>
      </c>
      <c r="C66" s="4"/>
      <c r="D66" s="4"/>
      <c r="E66" s="4"/>
      <c r="F66" s="6"/>
      <c r="G66" s="6"/>
      <c r="H66" s="7">
        <f>SUM(H67:H70)</f>
        <v>0</v>
      </c>
      <c r="I66" s="7">
        <f>SUM(I67:I70)</f>
        <v>0</v>
      </c>
      <c r="J66" s="7"/>
      <c r="K66" s="7"/>
      <c r="L66" s="7"/>
    </row>
    <row r="67" spans="1:12" ht="15.6">
      <c r="A67" s="18"/>
      <c r="B67" s="4" t="s">
        <v>2</v>
      </c>
      <c r="C67" s="4"/>
      <c r="D67" s="4"/>
      <c r="E67" s="4"/>
      <c r="F67" s="6"/>
      <c r="G67" s="6"/>
      <c r="H67" s="7">
        <v>0</v>
      </c>
      <c r="I67" s="7">
        <v>0</v>
      </c>
      <c r="J67" s="7"/>
      <c r="K67" s="7"/>
      <c r="L67" s="7"/>
    </row>
    <row r="68" spans="1:12" ht="15.6">
      <c r="A68" s="18"/>
      <c r="B68" s="4" t="s">
        <v>8</v>
      </c>
      <c r="C68" s="4"/>
      <c r="D68" s="4"/>
      <c r="E68" s="4"/>
      <c r="F68" s="6"/>
      <c r="G68" s="6"/>
      <c r="H68" s="7">
        <v>0</v>
      </c>
      <c r="I68" s="7">
        <v>0</v>
      </c>
      <c r="J68" s="7"/>
      <c r="K68" s="7"/>
      <c r="L68" s="7"/>
    </row>
    <row r="69" spans="1:12" ht="15.6">
      <c r="A69" s="18"/>
      <c r="B69" s="4" t="s">
        <v>76</v>
      </c>
      <c r="C69" s="4"/>
      <c r="D69" s="4"/>
      <c r="E69" s="4"/>
      <c r="F69" s="6"/>
      <c r="G69" s="6"/>
      <c r="H69" s="7">
        <v>0</v>
      </c>
      <c r="I69" s="7">
        <v>0</v>
      </c>
      <c r="J69" s="7"/>
      <c r="K69" s="7"/>
      <c r="L69" s="7"/>
    </row>
    <row r="70" spans="1:12" ht="15.6">
      <c r="A70" s="18"/>
      <c r="B70" s="4" t="s">
        <v>297</v>
      </c>
      <c r="C70" s="4"/>
      <c r="D70" s="4"/>
      <c r="E70" s="4"/>
      <c r="F70" s="6"/>
      <c r="G70" s="6"/>
      <c r="H70" s="7">
        <v>0</v>
      </c>
      <c r="I70" s="7">
        <v>0</v>
      </c>
      <c r="J70" s="7"/>
      <c r="K70" s="7"/>
      <c r="L70" s="7"/>
    </row>
    <row r="71" spans="1:12" ht="15.6">
      <c r="A71" s="18"/>
      <c r="B71" s="171" t="s">
        <v>126</v>
      </c>
      <c r="C71" s="172"/>
      <c r="D71" s="172"/>
      <c r="E71" s="172"/>
      <c r="F71" s="172"/>
      <c r="G71" s="172"/>
      <c r="H71" s="172"/>
      <c r="I71" s="172"/>
      <c r="J71" s="172"/>
      <c r="K71" s="172"/>
      <c r="L71" s="173"/>
    </row>
    <row r="72" spans="1:12" ht="15.6">
      <c r="A72" s="18"/>
      <c r="B72" s="171" t="s">
        <v>127</v>
      </c>
      <c r="C72" s="172"/>
      <c r="D72" s="172"/>
      <c r="E72" s="172"/>
      <c r="F72" s="172"/>
      <c r="G72" s="172"/>
      <c r="H72" s="172"/>
      <c r="I72" s="172"/>
      <c r="J72" s="172"/>
      <c r="K72" s="172"/>
      <c r="L72" s="173"/>
    </row>
    <row r="73" spans="1:12" ht="15.6">
      <c r="A73" s="18"/>
      <c r="B73" s="171" t="s">
        <v>128</v>
      </c>
      <c r="C73" s="201"/>
      <c r="D73" s="201"/>
      <c r="E73" s="201"/>
      <c r="F73" s="201"/>
      <c r="G73" s="201"/>
      <c r="H73" s="201"/>
      <c r="I73" s="201"/>
      <c r="J73" s="172"/>
      <c r="K73" s="172"/>
      <c r="L73" s="173"/>
    </row>
    <row r="74" spans="1:12" ht="57" customHeight="1">
      <c r="A74" s="58">
        <v>6</v>
      </c>
      <c r="B74" s="20" t="s">
        <v>129</v>
      </c>
      <c r="C74" s="26" t="s">
        <v>3</v>
      </c>
      <c r="D74" s="26" t="s">
        <v>4</v>
      </c>
      <c r="E74" s="51" t="s">
        <v>48</v>
      </c>
      <c r="F74" s="51" t="s">
        <v>130</v>
      </c>
      <c r="G74" s="51"/>
      <c r="H74" s="71">
        <v>45.3</v>
      </c>
      <c r="I74" s="71">
        <v>45.3</v>
      </c>
      <c r="J74" s="72" t="s">
        <v>4</v>
      </c>
      <c r="K74" s="72"/>
      <c r="L74" s="21" t="s">
        <v>131</v>
      </c>
    </row>
    <row r="75" spans="1:12" ht="40.950000000000003" customHeight="1">
      <c r="A75" s="160">
        <v>7</v>
      </c>
      <c r="B75" s="89" t="s">
        <v>132</v>
      </c>
      <c r="C75" s="18" t="s">
        <v>3</v>
      </c>
      <c r="D75" s="160" t="s">
        <v>4</v>
      </c>
      <c r="E75" s="152" t="s">
        <v>48</v>
      </c>
      <c r="F75" s="152" t="s">
        <v>130</v>
      </c>
      <c r="G75" s="19"/>
      <c r="H75" s="36"/>
      <c r="I75" s="36"/>
      <c r="J75" s="5" t="s">
        <v>4</v>
      </c>
      <c r="K75" s="5"/>
      <c r="L75" s="94" t="s">
        <v>135</v>
      </c>
    </row>
    <row r="76" spans="1:12" ht="35.4" customHeight="1">
      <c r="A76" s="180"/>
      <c r="B76" s="89" t="s">
        <v>133</v>
      </c>
      <c r="C76" s="63"/>
      <c r="D76" s="180"/>
      <c r="E76" s="211"/>
      <c r="F76" s="211"/>
      <c r="G76" s="95"/>
      <c r="H76" s="96">
        <v>91.3</v>
      </c>
      <c r="I76" s="97">
        <v>91.3</v>
      </c>
      <c r="J76" s="72"/>
      <c r="K76" s="72"/>
      <c r="L76" s="21" t="s">
        <v>136</v>
      </c>
    </row>
    <row r="77" spans="1:12" ht="86.4" customHeight="1">
      <c r="A77" s="161"/>
      <c r="B77" s="89" t="s">
        <v>134</v>
      </c>
      <c r="C77" s="63"/>
      <c r="D77" s="161"/>
      <c r="E77" s="153"/>
      <c r="F77" s="153"/>
      <c r="G77" s="95"/>
      <c r="H77" s="96">
        <v>86.1</v>
      </c>
      <c r="I77" s="97">
        <v>87.4</v>
      </c>
      <c r="J77" s="5"/>
      <c r="K77" s="5"/>
      <c r="L77" s="21" t="s">
        <v>137</v>
      </c>
    </row>
    <row r="78" spans="1:12" ht="19.95" customHeight="1">
      <c r="A78" s="18"/>
      <c r="B78" s="178" t="s">
        <v>138</v>
      </c>
      <c r="C78" s="179"/>
      <c r="D78" s="179"/>
      <c r="E78" s="179"/>
      <c r="F78" s="179"/>
      <c r="G78" s="181"/>
      <c r="H78" s="181"/>
      <c r="I78" s="181"/>
      <c r="J78" s="179"/>
      <c r="K78" s="179"/>
      <c r="L78" s="179"/>
    </row>
    <row r="79" spans="1:12" ht="37.200000000000003" customHeight="1">
      <c r="A79" s="160">
        <v>20</v>
      </c>
      <c r="B79" s="150" t="s">
        <v>139</v>
      </c>
      <c r="C79" s="154" t="s">
        <v>56</v>
      </c>
      <c r="D79" s="154" t="s">
        <v>140</v>
      </c>
      <c r="E79" s="148" t="s">
        <v>58</v>
      </c>
      <c r="F79" s="154" t="s">
        <v>130</v>
      </c>
      <c r="G79" s="98"/>
      <c r="H79" s="99">
        <v>40300</v>
      </c>
      <c r="I79" s="99">
        <v>0</v>
      </c>
      <c r="J79" s="18" t="s">
        <v>8</v>
      </c>
      <c r="K79" s="18"/>
      <c r="L79" s="212" t="s">
        <v>142</v>
      </c>
    </row>
    <row r="80" spans="1:12" ht="29.4" customHeight="1">
      <c r="A80" s="180"/>
      <c r="B80" s="208"/>
      <c r="C80" s="209"/>
      <c r="D80" s="209"/>
      <c r="E80" s="210"/>
      <c r="F80" s="209"/>
      <c r="G80" s="100"/>
      <c r="H80" s="99">
        <v>0</v>
      </c>
      <c r="I80" s="99">
        <v>35245.9</v>
      </c>
      <c r="J80" s="18" t="s">
        <v>76</v>
      </c>
      <c r="K80" s="18"/>
      <c r="L80" s="213"/>
    </row>
    <row r="81" spans="1:16" ht="37.950000000000003" customHeight="1">
      <c r="A81" s="161"/>
      <c r="B81" s="151"/>
      <c r="C81" s="155"/>
      <c r="D81" s="155"/>
      <c r="E81" s="149"/>
      <c r="F81" s="155"/>
      <c r="G81" s="101"/>
      <c r="H81" s="99">
        <v>100000</v>
      </c>
      <c r="I81" s="99">
        <v>54519</v>
      </c>
      <c r="J81" s="18" t="s">
        <v>141</v>
      </c>
      <c r="K81" s="18"/>
      <c r="L81" s="214"/>
    </row>
    <row r="82" spans="1:16" ht="63" customHeight="1">
      <c r="A82" s="160">
        <v>21</v>
      </c>
      <c r="B82" s="150" t="s">
        <v>143</v>
      </c>
      <c r="C82" s="154" t="s">
        <v>64</v>
      </c>
      <c r="D82" s="154" t="s">
        <v>140</v>
      </c>
      <c r="E82" s="154" t="s">
        <v>144</v>
      </c>
      <c r="F82" s="154" t="s">
        <v>130</v>
      </c>
      <c r="G82" s="98"/>
      <c r="H82" s="99">
        <v>0</v>
      </c>
      <c r="I82" s="99">
        <v>0</v>
      </c>
      <c r="J82" s="26" t="s">
        <v>8</v>
      </c>
      <c r="K82" s="26">
        <v>472006</v>
      </c>
      <c r="L82" s="150" t="s">
        <v>145</v>
      </c>
    </row>
    <row r="83" spans="1:16" ht="72" customHeight="1">
      <c r="A83" s="161"/>
      <c r="B83" s="151"/>
      <c r="C83" s="155"/>
      <c r="D83" s="155"/>
      <c r="E83" s="155"/>
      <c r="F83" s="155"/>
      <c r="G83" s="101"/>
      <c r="H83" s="102">
        <v>500</v>
      </c>
      <c r="I83" s="103">
        <v>0</v>
      </c>
      <c r="J83" s="26" t="s">
        <v>76</v>
      </c>
      <c r="K83" s="26"/>
      <c r="L83" s="151"/>
    </row>
    <row r="84" spans="1:16" ht="87" customHeight="1">
      <c r="A84" s="18">
        <v>22</v>
      </c>
      <c r="B84" s="89" t="s">
        <v>146</v>
      </c>
      <c r="C84" s="98" t="s">
        <v>107</v>
      </c>
      <c r="D84" s="51" t="s">
        <v>140</v>
      </c>
      <c r="E84" s="19" t="s">
        <v>48</v>
      </c>
      <c r="F84" s="19" t="s">
        <v>130</v>
      </c>
      <c r="G84" s="69"/>
      <c r="H84" s="69">
        <v>4</v>
      </c>
      <c r="I84" s="69">
        <v>11</v>
      </c>
      <c r="J84" s="18" t="s">
        <v>4</v>
      </c>
      <c r="K84" s="18"/>
      <c r="L84" s="75" t="s">
        <v>147</v>
      </c>
    </row>
    <row r="85" spans="1:16" ht="15.6">
      <c r="A85" s="18"/>
      <c r="B85" s="4" t="s">
        <v>111</v>
      </c>
      <c r="C85" s="4"/>
      <c r="D85" s="4"/>
      <c r="E85" s="4"/>
      <c r="F85" s="6"/>
      <c r="G85" s="6"/>
      <c r="H85" s="7">
        <f>SUM(H86:H89)</f>
        <v>140800</v>
      </c>
      <c r="I85" s="7">
        <f>SUM(I86:I89)</f>
        <v>89764.9</v>
      </c>
      <c r="J85" s="7"/>
      <c r="K85" s="7"/>
      <c r="L85" s="7"/>
    </row>
    <row r="86" spans="1:16" ht="15.6">
      <c r="A86" s="18"/>
      <c r="B86" s="4" t="s">
        <v>2</v>
      </c>
      <c r="C86" s="4"/>
      <c r="D86" s="4"/>
      <c r="E86" s="4"/>
      <c r="F86" s="6"/>
      <c r="G86" s="6"/>
      <c r="H86" s="7">
        <f>H81</f>
        <v>100000</v>
      </c>
      <c r="I86" s="7">
        <f>I81</f>
        <v>54519</v>
      </c>
      <c r="J86" s="7"/>
      <c r="K86" s="7"/>
      <c r="L86" s="7"/>
    </row>
    <row r="87" spans="1:16" ht="15.6">
      <c r="A87" s="18"/>
      <c r="B87" s="4" t="s">
        <v>8</v>
      </c>
      <c r="C87" s="4"/>
      <c r="D87" s="4"/>
      <c r="E87" s="4"/>
      <c r="F87" s="6"/>
      <c r="G87" s="6"/>
      <c r="H87" s="7">
        <f>H79+H82</f>
        <v>40300</v>
      </c>
      <c r="I87" s="7">
        <f>I79+I82</f>
        <v>0</v>
      </c>
      <c r="J87" s="7"/>
      <c r="K87" s="7"/>
      <c r="L87" s="7"/>
    </row>
    <row r="88" spans="1:16" ht="15.6">
      <c r="A88" s="18"/>
      <c r="B88" s="4" t="s">
        <v>76</v>
      </c>
      <c r="C88" s="4"/>
      <c r="D88" s="4"/>
      <c r="E88" s="4"/>
      <c r="F88" s="6"/>
      <c r="G88" s="6"/>
      <c r="H88" s="7">
        <f>H83+H80</f>
        <v>500</v>
      </c>
      <c r="I88" s="7">
        <f>I83+I80</f>
        <v>35245.9</v>
      </c>
      <c r="J88" s="7"/>
      <c r="K88" s="7"/>
      <c r="L88" s="7"/>
    </row>
    <row r="89" spans="1:16" ht="15.6">
      <c r="A89" s="18"/>
      <c r="B89" s="4" t="s">
        <v>297</v>
      </c>
      <c r="C89" s="4"/>
      <c r="D89" s="4"/>
      <c r="E89" s="4"/>
      <c r="F89" s="6"/>
      <c r="G89" s="6"/>
      <c r="H89" s="7">
        <v>0</v>
      </c>
      <c r="I89" s="7">
        <v>0</v>
      </c>
      <c r="J89" s="7"/>
      <c r="K89" s="7"/>
      <c r="L89" s="7"/>
    </row>
    <row r="90" spans="1:16" ht="15.6">
      <c r="A90" s="18"/>
      <c r="B90" s="171" t="s">
        <v>148</v>
      </c>
      <c r="C90" s="172"/>
      <c r="D90" s="172"/>
      <c r="E90" s="172"/>
      <c r="F90" s="172"/>
      <c r="G90" s="172"/>
      <c r="H90" s="172"/>
      <c r="I90" s="172"/>
      <c r="J90" s="172"/>
      <c r="K90" s="172"/>
      <c r="L90" s="173"/>
    </row>
    <row r="91" spans="1:16" ht="15.6">
      <c r="A91" s="18"/>
      <c r="B91" s="171" t="s">
        <v>115</v>
      </c>
      <c r="C91" s="172"/>
      <c r="D91" s="172"/>
      <c r="E91" s="172"/>
      <c r="F91" s="172"/>
      <c r="G91" s="172"/>
      <c r="H91" s="172"/>
      <c r="I91" s="172"/>
      <c r="J91" s="172"/>
      <c r="K91" s="172"/>
      <c r="L91" s="173"/>
    </row>
    <row r="92" spans="1:16" ht="15.6">
      <c r="A92" s="18"/>
      <c r="B92" s="171" t="s">
        <v>46</v>
      </c>
      <c r="C92" s="172"/>
      <c r="D92" s="172"/>
      <c r="E92" s="172"/>
      <c r="F92" s="172"/>
      <c r="G92" s="172"/>
      <c r="H92" s="172"/>
      <c r="I92" s="172"/>
      <c r="J92" s="172"/>
      <c r="K92" s="172"/>
      <c r="L92" s="173"/>
    </row>
    <row r="93" spans="1:16" ht="100.2" customHeight="1">
      <c r="A93" s="18">
        <v>8</v>
      </c>
      <c r="B93" s="89" t="s">
        <v>149</v>
      </c>
      <c r="C93" s="18" t="s">
        <v>3</v>
      </c>
      <c r="D93" s="18" t="s">
        <v>4</v>
      </c>
      <c r="E93" s="19" t="s">
        <v>48</v>
      </c>
      <c r="F93" s="19" t="s">
        <v>150</v>
      </c>
      <c r="G93" s="69"/>
      <c r="H93" s="95">
        <v>66.08</v>
      </c>
      <c r="I93" s="95">
        <v>67</v>
      </c>
      <c r="J93" s="5" t="s">
        <v>4</v>
      </c>
      <c r="K93" s="5"/>
      <c r="L93" s="75" t="s">
        <v>151</v>
      </c>
    </row>
    <row r="94" spans="1:16" ht="165.6" customHeight="1">
      <c r="A94" s="18">
        <v>23</v>
      </c>
      <c r="B94" s="104" t="s">
        <v>152</v>
      </c>
      <c r="C94" s="51" t="s">
        <v>56</v>
      </c>
      <c r="D94" s="105" t="s">
        <v>153</v>
      </c>
      <c r="E94" s="106" t="s">
        <v>58</v>
      </c>
      <c r="F94" s="105" t="s">
        <v>150</v>
      </c>
      <c r="G94" s="107"/>
      <c r="H94" s="108">
        <v>350000</v>
      </c>
      <c r="I94" s="108">
        <v>0</v>
      </c>
      <c r="J94" s="18" t="s">
        <v>8</v>
      </c>
      <c r="K94" s="18" t="s">
        <v>4</v>
      </c>
      <c r="L94" s="21" t="s">
        <v>301</v>
      </c>
    </row>
    <row r="95" spans="1:16" ht="70.2" customHeight="1">
      <c r="A95" s="18">
        <v>24</v>
      </c>
      <c r="B95" s="21" t="s">
        <v>154</v>
      </c>
      <c r="C95" s="51" t="s">
        <v>56</v>
      </c>
      <c r="D95" s="105" t="s">
        <v>155</v>
      </c>
      <c r="E95" s="106" t="s">
        <v>58</v>
      </c>
      <c r="F95" s="105" t="s">
        <v>156</v>
      </c>
      <c r="G95" s="107"/>
      <c r="H95" s="109">
        <v>42445</v>
      </c>
      <c r="I95" s="109">
        <v>0</v>
      </c>
      <c r="J95" s="18" t="s">
        <v>76</v>
      </c>
      <c r="K95" s="18" t="s">
        <v>4</v>
      </c>
      <c r="L95" s="75" t="s">
        <v>302</v>
      </c>
    </row>
    <row r="96" spans="1:16" ht="85.2" customHeight="1">
      <c r="A96" s="18">
        <v>25</v>
      </c>
      <c r="B96" s="21" t="s">
        <v>157</v>
      </c>
      <c r="C96" s="51" t="s">
        <v>64</v>
      </c>
      <c r="D96" s="105" t="s">
        <v>155</v>
      </c>
      <c r="E96" s="106" t="s">
        <v>58</v>
      </c>
      <c r="F96" s="105" t="s">
        <v>156</v>
      </c>
      <c r="G96" s="107"/>
      <c r="H96" s="109">
        <v>31605</v>
      </c>
      <c r="I96" s="109">
        <v>28051</v>
      </c>
      <c r="J96" s="5" t="s">
        <v>76</v>
      </c>
      <c r="K96" s="19">
        <v>124045</v>
      </c>
      <c r="L96" s="75" t="s">
        <v>158</v>
      </c>
      <c r="M96" s="57"/>
      <c r="N96" s="57"/>
      <c r="P96" s="2" t="s">
        <v>21</v>
      </c>
    </row>
    <row r="97" spans="1:14" ht="89.4" customHeight="1">
      <c r="A97" s="18">
        <v>26</v>
      </c>
      <c r="B97" s="21" t="s">
        <v>159</v>
      </c>
      <c r="C97" s="51" t="s">
        <v>56</v>
      </c>
      <c r="D97" s="105" t="s">
        <v>155</v>
      </c>
      <c r="E97" s="106" t="s">
        <v>58</v>
      </c>
      <c r="F97" s="105" t="s">
        <v>156</v>
      </c>
      <c r="G97" s="49"/>
      <c r="H97" s="49">
        <v>51477</v>
      </c>
      <c r="I97" s="49">
        <v>45585.599999999999</v>
      </c>
      <c r="J97" s="5" t="s">
        <v>76</v>
      </c>
      <c r="K97" s="110">
        <v>124045</v>
      </c>
      <c r="L97" s="111" t="s">
        <v>160</v>
      </c>
      <c r="M97" s="47"/>
      <c r="N97" s="57"/>
    </row>
    <row r="98" spans="1:14" ht="98.4" customHeight="1">
      <c r="A98" s="18">
        <v>27</v>
      </c>
      <c r="B98" s="21" t="s">
        <v>161</v>
      </c>
      <c r="C98" s="51" t="s">
        <v>64</v>
      </c>
      <c r="D98" s="105" t="s">
        <v>155</v>
      </c>
      <c r="E98" s="106" t="s">
        <v>162</v>
      </c>
      <c r="F98" s="105" t="s">
        <v>156</v>
      </c>
      <c r="G98" s="107"/>
      <c r="H98" s="109">
        <v>0</v>
      </c>
      <c r="I98" s="109">
        <v>0</v>
      </c>
      <c r="J98" s="26" t="s">
        <v>76</v>
      </c>
      <c r="K98" s="26" t="s">
        <v>4</v>
      </c>
      <c r="L98" s="21" t="s">
        <v>303</v>
      </c>
      <c r="M98" s="57"/>
      <c r="N98" s="57"/>
    </row>
    <row r="99" spans="1:14" ht="99.6" customHeight="1">
      <c r="A99" s="18">
        <v>28</v>
      </c>
      <c r="B99" s="21" t="s">
        <v>163</v>
      </c>
      <c r="C99" s="51" t="s">
        <v>56</v>
      </c>
      <c r="D99" s="105" t="s">
        <v>155</v>
      </c>
      <c r="E99" s="106" t="s">
        <v>162</v>
      </c>
      <c r="F99" s="105" t="s">
        <v>156</v>
      </c>
      <c r="G99" s="107"/>
      <c r="H99" s="112">
        <v>0</v>
      </c>
      <c r="I99" s="112">
        <v>24536.5</v>
      </c>
      <c r="J99" s="18" t="s">
        <v>76</v>
      </c>
      <c r="K99" s="18">
        <v>124045</v>
      </c>
      <c r="L99" s="75" t="s">
        <v>164</v>
      </c>
    </row>
    <row r="100" spans="1:14" ht="103.8" customHeight="1">
      <c r="A100" s="18">
        <v>29</v>
      </c>
      <c r="B100" s="21" t="s">
        <v>165</v>
      </c>
      <c r="C100" s="51" t="s">
        <v>64</v>
      </c>
      <c r="D100" s="105" t="s">
        <v>155</v>
      </c>
      <c r="E100" s="106" t="s">
        <v>162</v>
      </c>
      <c r="F100" s="105" t="s">
        <v>156</v>
      </c>
      <c r="G100" s="107"/>
      <c r="H100" s="112">
        <v>0</v>
      </c>
      <c r="I100" s="112">
        <v>20143.900000000001</v>
      </c>
      <c r="J100" s="18" t="s">
        <v>76</v>
      </c>
      <c r="K100" s="18">
        <v>124045</v>
      </c>
      <c r="L100" s="75" t="s">
        <v>166</v>
      </c>
    </row>
    <row r="101" spans="1:14" ht="100.2" customHeight="1">
      <c r="A101" s="18">
        <v>30</v>
      </c>
      <c r="B101" s="21" t="s">
        <v>167</v>
      </c>
      <c r="C101" s="51" t="s">
        <v>64</v>
      </c>
      <c r="D101" s="105" t="s">
        <v>155</v>
      </c>
      <c r="E101" s="106" t="s">
        <v>58</v>
      </c>
      <c r="F101" s="105" t="s">
        <v>156</v>
      </c>
      <c r="G101" s="107"/>
      <c r="H101" s="112">
        <v>0</v>
      </c>
      <c r="I101" s="112">
        <v>20089.599999999999</v>
      </c>
      <c r="J101" s="18" t="s">
        <v>76</v>
      </c>
      <c r="K101" s="18">
        <v>124045</v>
      </c>
      <c r="L101" s="75" t="s">
        <v>168</v>
      </c>
    </row>
    <row r="102" spans="1:14" ht="68.400000000000006" customHeight="1">
      <c r="A102" s="18">
        <v>31</v>
      </c>
      <c r="B102" s="21" t="s">
        <v>169</v>
      </c>
      <c r="C102" s="51" t="s">
        <v>64</v>
      </c>
      <c r="D102" s="105" t="s">
        <v>155</v>
      </c>
      <c r="E102" s="105" t="s">
        <v>48</v>
      </c>
      <c r="F102" s="105" t="s">
        <v>150</v>
      </c>
      <c r="G102" s="107"/>
      <c r="H102" s="215">
        <v>35163</v>
      </c>
      <c r="I102" s="215">
        <v>26650</v>
      </c>
      <c r="J102" s="148" t="s">
        <v>76</v>
      </c>
      <c r="K102" s="148">
        <v>492023</v>
      </c>
      <c r="L102" s="147" t="s">
        <v>171</v>
      </c>
      <c r="M102" s="31"/>
    </row>
    <row r="103" spans="1:14" ht="68.400000000000006" customHeight="1">
      <c r="A103" s="18">
        <v>32</v>
      </c>
      <c r="B103" s="21" t="s">
        <v>170</v>
      </c>
      <c r="C103" s="51" t="s">
        <v>64</v>
      </c>
      <c r="D103" s="105" t="s">
        <v>155</v>
      </c>
      <c r="E103" s="105" t="s">
        <v>48</v>
      </c>
      <c r="F103" s="105" t="s">
        <v>150</v>
      </c>
      <c r="G103" s="107"/>
      <c r="H103" s="216"/>
      <c r="I103" s="216"/>
      <c r="J103" s="149"/>
      <c r="K103" s="149"/>
      <c r="L103" s="89" t="s">
        <v>304</v>
      </c>
    </row>
    <row r="104" spans="1:14" ht="213" customHeight="1">
      <c r="A104" s="18">
        <v>33</v>
      </c>
      <c r="B104" s="21" t="s">
        <v>172</v>
      </c>
      <c r="C104" s="51" t="s">
        <v>64</v>
      </c>
      <c r="D104" s="105" t="s">
        <v>155</v>
      </c>
      <c r="E104" s="105" t="s">
        <v>48</v>
      </c>
      <c r="F104" s="105" t="s">
        <v>156</v>
      </c>
      <c r="G104" s="107"/>
      <c r="H104" s="113">
        <v>13190</v>
      </c>
      <c r="I104" s="113">
        <v>22190</v>
      </c>
      <c r="J104" s="26" t="s">
        <v>76</v>
      </c>
      <c r="K104" s="26">
        <v>124013</v>
      </c>
      <c r="L104" s="75" t="s">
        <v>173</v>
      </c>
    </row>
    <row r="105" spans="1:14" ht="15.6">
      <c r="A105" s="18"/>
      <c r="B105" s="4" t="s">
        <v>174</v>
      </c>
      <c r="C105" s="63"/>
      <c r="D105" s="63"/>
      <c r="E105" s="63"/>
      <c r="F105" s="63"/>
      <c r="G105" s="49"/>
      <c r="H105" s="41">
        <f>SUM(H106:H109)</f>
        <v>523880</v>
      </c>
      <c r="I105" s="41">
        <f>SUM(I106:I109)</f>
        <v>187246.6</v>
      </c>
      <c r="J105" s="63"/>
      <c r="K105" s="63"/>
      <c r="L105" s="63"/>
    </row>
    <row r="106" spans="1:14" ht="15.6">
      <c r="A106" s="18"/>
      <c r="B106" s="4" t="s">
        <v>2</v>
      </c>
      <c r="C106" s="63"/>
      <c r="D106" s="63"/>
      <c r="E106" s="63"/>
      <c r="F106" s="63"/>
      <c r="G106" s="49"/>
      <c r="H106" s="23">
        <v>0</v>
      </c>
      <c r="I106" s="23">
        <v>0</v>
      </c>
      <c r="J106" s="63"/>
      <c r="K106" s="63"/>
      <c r="L106" s="63"/>
    </row>
    <row r="107" spans="1:14" ht="15.6">
      <c r="A107" s="18"/>
      <c r="B107" s="4" t="s">
        <v>8</v>
      </c>
      <c r="C107" s="63"/>
      <c r="D107" s="63"/>
      <c r="E107" s="63"/>
      <c r="F107" s="63"/>
      <c r="G107" s="49"/>
      <c r="H107" s="41">
        <f>H94</f>
        <v>350000</v>
      </c>
      <c r="I107" s="41">
        <f>I94</f>
        <v>0</v>
      </c>
      <c r="J107" s="63"/>
      <c r="K107" s="63"/>
      <c r="L107" s="63"/>
    </row>
    <row r="108" spans="1:14" ht="15.6">
      <c r="A108" s="18"/>
      <c r="B108" s="4" t="s">
        <v>76</v>
      </c>
      <c r="C108" s="63"/>
      <c r="D108" s="63"/>
      <c r="E108" s="63"/>
      <c r="F108" s="63"/>
      <c r="G108" s="49"/>
      <c r="H108" s="41">
        <f>H95+H96+H98+H99+H102+H103+H104+H97+H100+H101</f>
        <v>173880</v>
      </c>
      <c r="I108" s="41">
        <f>I95+I96+I98+I99+I102+I103+I104+I97+I100+I101</f>
        <v>187246.6</v>
      </c>
      <c r="J108" s="63"/>
      <c r="K108" s="63"/>
      <c r="L108" s="63"/>
    </row>
    <row r="109" spans="1:14" ht="15.6">
      <c r="A109" s="18"/>
      <c r="B109" s="4" t="s">
        <v>297</v>
      </c>
      <c r="C109" s="63"/>
      <c r="D109" s="63"/>
      <c r="E109" s="63"/>
      <c r="F109" s="63"/>
      <c r="G109" s="49"/>
      <c r="H109" s="24">
        <v>0</v>
      </c>
      <c r="I109" s="24">
        <v>0</v>
      </c>
      <c r="J109" s="63"/>
      <c r="K109" s="63"/>
      <c r="L109" s="63"/>
    </row>
    <row r="110" spans="1:14" ht="15.6">
      <c r="A110" s="19"/>
      <c r="B110" s="202" t="s">
        <v>175</v>
      </c>
      <c r="C110" s="203"/>
      <c r="D110" s="203"/>
      <c r="E110" s="203"/>
      <c r="F110" s="203"/>
      <c r="G110" s="203"/>
      <c r="H110" s="203"/>
      <c r="I110" s="203"/>
      <c r="J110" s="203"/>
      <c r="K110" s="203"/>
      <c r="L110" s="205"/>
    </row>
    <row r="111" spans="1:14" ht="15.6">
      <c r="A111" s="19"/>
      <c r="B111" s="202" t="s">
        <v>176</v>
      </c>
      <c r="C111" s="203"/>
      <c r="D111" s="203"/>
      <c r="E111" s="203"/>
      <c r="F111" s="203"/>
      <c r="G111" s="203"/>
      <c r="H111" s="203"/>
      <c r="I111" s="203"/>
      <c r="J111" s="203"/>
      <c r="K111" s="203"/>
      <c r="L111" s="205"/>
    </row>
    <row r="112" spans="1:14" ht="15.6">
      <c r="A112" s="19"/>
      <c r="B112" s="202" t="s">
        <v>46</v>
      </c>
      <c r="C112" s="203"/>
      <c r="D112" s="203"/>
      <c r="E112" s="203"/>
      <c r="F112" s="203"/>
      <c r="G112" s="204"/>
      <c r="H112" s="204"/>
      <c r="I112" s="204"/>
      <c r="J112" s="203"/>
      <c r="K112" s="203"/>
      <c r="L112" s="205"/>
    </row>
    <row r="113" spans="1:12" ht="58.8" customHeight="1">
      <c r="A113" s="18">
        <v>9</v>
      </c>
      <c r="B113" s="70" t="s">
        <v>177</v>
      </c>
      <c r="C113" s="26" t="s">
        <v>3</v>
      </c>
      <c r="D113" s="26" t="s">
        <v>4</v>
      </c>
      <c r="E113" s="51" t="s">
        <v>48</v>
      </c>
      <c r="F113" s="51" t="s">
        <v>150</v>
      </c>
      <c r="G113" s="51"/>
      <c r="H113" s="71">
        <v>18.600000000000001</v>
      </c>
      <c r="I113" s="71">
        <v>22.5</v>
      </c>
      <c r="J113" s="72" t="s">
        <v>4</v>
      </c>
      <c r="K113" s="72" t="s">
        <v>4</v>
      </c>
      <c r="L113" s="21" t="s">
        <v>178</v>
      </c>
    </row>
    <row r="114" spans="1:12" ht="15.6">
      <c r="A114" s="19"/>
      <c r="B114" s="178" t="s">
        <v>179</v>
      </c>
      <c r="C114" s="206"/>
      <c r="D114" s="206"/>
      <c r="E114" s="206"/>
      <c r="F114" s="206"/>
      <c r="G114" s="207"/>
      <c r="H114" s="207"/>
      <c r="I114" s="207"/>
      <c r="J114" s="206"/>
      <c r="K114" s="206"/>
      <c r="L114" s="206"/>
    </row>
    <row r="115" spans="1:12" ht="103.8" customHeight="1">
      <c r="A115" s="19">
        <v>34</v>
      </c>
      <c r="B115" s="89" t="s">
        <v>180</v>
      </c>
      <c r="C115" s="19" t="s">
        <v>121</v>
      </c>
      <c r="D115" s="62" t="s">
        <v>155</v>
      </c>
      <c r="E115" s="19" t="s">
        <v>48</v>
      </c>
      <c r="F115" s="19" t="s">
        <v>181</v>
      </c>
      <c r="G115" s="69"/>
      <c r="H115" s="69">
        <v>120</v>
      </c>
      <c r="I115" s="69">
        <v>120</v>
      </c>
      <c r="J115" s="5" t="s">
        <v>4</v>
      </c>
      <c r="K115" s="5"/>
      <c r="L115" s="75" t="s">
        <v>182</v>
      </c>
    </row>
    <row r="116" spans="1:12" ht="107.4" customHeight="1">
      <c r="A116" s="19">
        <v>35</v>
      </c>
      <c r="B116" s="89" t="s">
        <v>183</v>
      </c>
      <c r="C116" s="19" t="s">
        <v>184</v>
      </c>
      <c r="D116" s="52" t="s">
        <v>57</v>
      </c>
      <c r="E116" s="19" t="s">
        <v>48</v>
      </c>
      <c r="F116" s="19" t="s">
        <v>185</v>
      </c>
      <c r="G116" s="69"/>
      <c r="H116" s="69">
        <v>1.1000000000000001</v>
      </c>
      <c r="I116" s="69">
        <v>2.0499999999999998</v>
      </c>
      <c r="J116" s="5" t="s">
        <v>4</v>
      </c>
      <c r="K116" s="5"/>
      <c r="L116" s="75" t="s">
        <v>186</v>
      </c>
    </row>
    <row r="117" spans="1:12" ht="79.2" customHeight="1">
      <c r="A117" s="152">
        <v>36</v>
      </c>
      <c r="B117" s="150" t="s">
        <v>187</v>
      </c>
      <c r="C117" s="154" t="s">
        <v>64</v>
      </c>
      <c r="D117" s="156" t="s">
        <v>57</v>
      </c>
      <c r="E117" s="154" t="s">
        <v>188</v>
      </c>
      <c r="F117" s="154" t="s">
        <v>150</v>
      </c>
      <c r="G117" s="101"/>
      <c r="H117" s="101">
        <v>80000</v>
      </c>
      <c r="I117" s="101">
        <v>0</v>
      </c>
      <c r="J117" s="52" t="s">
        <v>61</v>
      </c>
      <c r="K117" s="52"/>
      <c r="L117" s="150" t="s">
        <v>189</v>
      </c>
    </row>
    <row r="118" spans="1:12" ht="66.599999999999994" customHeight="1">
      <c r="A118" s="153"/>
      <c r="B118" s="151"/>
      <c r="C118" s="155"/>
      <c r="D118" s="157"/>
      <c r="E118" s="155"/>
      <c r="F118" s="155"/>
      <c r="G118" s="101"/>
      <c r="H118" s="101"/>
      <c r="I118" s="114">
        <v>12609.1</v>
      </c>
      <c r="J118" s="52" t="s">
        <v>8</v>
      </c>
      <c r="K118" s="52"/>
      <c r="L118" s="151"/>
    </row>
    <row r="119" spans="1:12" ht="112.5" customHeight="1">
      <c r="A119" s="19">
        <v>37</v>
      </c>
      <c r="B119" s="21" t="s">
        <v>190</v>
      </c>
      <c r="C119" s="22" t="s">
        <v>9</v>
      </c>
      <c r="D119" s="38" t="s">
        <v>57</v>
      </c>
      <c r="E119" s="51" t="s">
        <v>48</v>
      </c>
      <c r="F119" s="38" t="s">
        <v>191</v>
      </c>
      <c r="G119" s="38"/>
      <c r="H119" s="52" t="s">
        <v>74</v>
      </c>
      <c r="I119" s="52"/>
      <c r="J119" s="52" t="s">
        <v>4</v>
      </c>
      <c r="K119" s="52"/>
      <c r="L119" s="20" t="s">
        <v>305</v>
      </c>
    </row>
    <row r="120" spans="1:12" ht="15.6">
      <c r="A120" s="18"/>
      <c r="B120" s="4" t="s">
        <v>192</v>
      </c>
      <c r="C120" s="4"/>
      <c r="D120" s="4"/>
      <c r="E120" s="4"/>
      <c r="F120" s="6"/>
      <c r="G120" s="6"/>
      <c r="H120" s="7">
        <f>SUM(H121:H124)</f>
        <v>80000</v>
      </c>
      <c r="I120" s="7">
        <f>SUM(I121:I124)</f>
        <v>12609.1</v>
      </c>
      <c r="J120" s="7"/>
      <c r="K120" s="7"/>
      <c r="L120" s="7"/>
    </row>
    <row r="121" spans="1:12" ht="15.6">
      <c r="A121" s="18"/>
      <c r="B121" s="4" t="s">
        <v>2</v>
      </c>
      <c r="C121" s="4"/>
      <c r="D121" s="4"/>
      <c r="E121" s="4"/>
      <c r="F121" s="6"/>
      <c r="G121" s="6"/>
      <c r="H121" s="7">
        <v>0</v>
      </c>
      <c r="I121" s="7">
        <v>0</v>
      </c>
      <c r="J121" s="7"/>
      <c r="K121" s="7"/>
      <c r="L121" s="7"/>
    </row>
    <row r="122" spans="1:12" ht="15.6">
      <c r="A122" s="18"/>
      <c r="B122" s="4" t="s">
        <v>8</v>
      </c>
      <c r="C122" s="4"/>
      <c r="D122" s="4"/>
      <c r="E122" s="4"/>
      <c r="F122" s="6"/>
      <c r="G122" s="6"/>
      <c r="H122" s="7">
        <f>H118</f>
        <v>0</v>
      </c>
      <c r="I122" s="7">
        <f>I118</f>
        <v>12609.1</v>
      </c>
      <c r="J122" s="7"/>
      <c r="K122" s="7"/>
      <c r="L122" s="7"/>
    </row>
    <row r="123" spans="1:12" ht="15.6">
      <c r="A123" s="18"/>
      <c r="B123" s="4" t="s">
        <v>76</v>
      </c>
      <c r="C123" s="4"/>
      <c r="D123" s="4"/>
      <c r="E123" s="4"/>
      <c r="F123" s="6"/>
      <c r="G123" s="6"/>
      <c r="H123" s="7">
        <v>0</v>
      </c>
      <c r="I123" s="7">
        <v>0</v>
      </c>
      <c r="J123" s="7"/>
      <c r="K123" s="7"/>
      <c r="L123" s="7"/>
    </row>
    <row r="124" spans="1:12" ht="15.6">
      <c r="A124" s="18"/>
      <c r="B124" s="4" t="s">
        <v>297</v>
      </c>
      <c r="C124" s="4"/>
      <c r="D124" s="4"/>
      <c r="E124" s="4"/>
      <c r="F124" s="6"/>
      <c r="G124" s="6"/>
      <c r="H124" s="7">
        <f>H117</f>
        <v>80000</v>
      </c>
      <c r="I124" s="7">
        <f>I117</f>
        <v>0</v>
      </c>
      <c r="J124" s="7"/>
      <c r="K124" s="7"/>
      <c r="L124" s="7"/>
    </row>
    <row r="125" spans="1:12" ht="15.6">
      <c r="A125" s="18"/>
      <c r="B125" s="171" t="s">
        <v>193</v>
      </c>
      <c r="C125" s="172"/>
      <c r="D125" s="172"/>
      <c r="E125" s="172"/>
      <c r="F125" s="172"/>
      <c r="G125" s="172"/>
      <c r="H125" s="172"/>
      <c r="I125" s="172"/>
      <c r="J125" s="172"/>
      <c r="K125" s="172"/>
      <c r="L125" s="173"/>
    </row>
    <row r="126" spans="1:12" ht="15.6">
      <c r="A126" s="18"/>
      <c r="B126" s="171" t="s">
        <v>194</v>
      </c>
      <c r="C126" s="172"/>
      <c r="D126" s="172"/>
      <c r="E126" s="172"/>
      <c r="F126" s="172"/>
      <c r="G126" s="172"/>
      <c r="H126" s="172"/>
      <c r="I126" s="172"/>
      <c r="J126" s="172"/>
      <c r="K126" s="172"/>
      <c r="L126" s="173"/>
    </row>
    <row r="127" spans="1:12" ht="15.6">
      <c r="A127" s="18"/>
      <c r="B127" s="171" t="s">
        <v>46</v>
      </c>
      <c r="C127" s="172"/>
      <c r="D127" s="172"/>
      <c r="E127" s="172"/>
      <c r="F127" s="172"/>
      <c r="G127" s="172"/>
      <c r="H127" s="172"/>
      <c r="I127" s="172"/>
      <c r="J127" s="172"/>
      <c r="K127" s="172"/>
      <c r="L127" s="173"/>
    </row>
    <row r="128" spans="1:12" ht="63" customHeight="1">
      <c r="A128" s="18">
        <v>10</v>
      </c>
      <c r="B128" s="37" t="s">
        <v>195</v>
      </c>
      <c r="C128" s="18" t="s">
        <v>3</v>
      </c>
      <c r="D128" s="18" t="s">
        <v>4</v>
      </c>
      <c r="E128" s="19" t="s">
        <v>48</v>
      </c>
      <c r="F128" s="51" t="s">
        <v>199</v>
      </c>
      <c r="G128" s="51"/>
      <c r="H128" s="19">
        <v>100</v>
      </c>
      <c r="I128" s="19">
        <v>100</v>
      </c>
      <c r="J128" s="5" t="s">
        <v>4</v>
      </c>
      <c r="K128" s="5"/>
      <c r="L128" s="92" t="s">
        <v>196</v>
      </c>
    </row>
    <row r="129" spans="1:12" ht="15.6">
      <c r="A129" s="18"/>
      <c r="B129" s="178" t="s">
        <v>179</v>
      </c>
      <c r="C129" s="179"/>
      <c r="D129" s="179"/>
      <c r="E129" s="179"/>
      <c r="F129" s="179"/>
      <c r="G129" s="179"/>
      <c r="H129" s="179"/>
      <c r="I129" s="179"/>
      <c r="J129" s="179"/>
      <c r="K129" s="179"/>
      <c r="L129" s="179"/>
    </row>
    <row r="130" spans="1:12" ht="277.8" customHeight="1">
      <c r="A130" s="18">
        <v>38</v>
      </c>
      <c r="B130" s="21" t="s">
        <v>197</v>
      </c>
      <c r="C130" s="51" t="s">
        <v>73</v>
      </c>
      <c r="D130" s="51" t="s">
        <v>198</v>
      </c>
      <c r="E130" s="19" t="s">
        <v>48</v>
      </c>
      <c r="F130" s="51" t="s">
        <v>200</v>
      </c>
      <c r="G130" s="51"/>
      <c r="H130" s="51" t="s">
        <v>74</v>
      </c>
      <c r="I130" s="51"/>
      <c r="J130" s="40" t="s">
        <v>4</v>
      </c>
      <c r="K130" s="40"/>
      <c r="L130" s="21" t="s">
        <v>201</v>
      </c>
    </row>
    <row r="131" spans="1:12" ht="97.2" customHeight="1">
      <c r="A131" s="18">
        <v>39</v>
      </c>
      <c r="B131" s="35" t="s">
        <v>202</v>
      </c>
      <c r="C131" s="51" t="s">
        <v>64</v>
      </c>
      <c r="D131" s="51" t="s">
        <v>198</v>
      </c>
      <c r="E131" s="19" t="s">
        <v>48</v>
      </c>
      <c r="F131" s="51" t="s">
        <v>200</v>
      </c>
      <c r="G131" s="51"/>
      <c r="H131" s="51" t="s">
        <v>203</v>
      </c>
      <c r="I131" s="51"/>
      <c r="J131" s="40" t="s">
        <v>4</v>
      </c>
      <c r="K131" s="40"/>
      <c r="L131" s="35" t="s">
        <v>204</v>
      </c>
    </row>
    <row r="132" spans="1:12" ht="349.2" customHeight="1">
      <c r="A132" s="18">
        <v>40</v>
      </c>
      <c r="B132" s="35" t="s">
        <v>205</v>
      </c>
      <c r="C132" s="51" t="s">
        <v>73</v>
      </c>
      <c r="D132" s="51" t="s">
        <v>198</v>
      </c>
      <c r="E132" s="19" t="s">
        <v>48</v>
      </c>
      <c r="F132" s="51" t="s">
        <v>200</v>
      </c>
      <c r="G132" s="51"/>
      <c r="H132" s="51" t="s">
        <v>74</v>
      </c>
      <c r="I132" s="51"/>
      <c r="J132" s="40" t="s">
        <v>4</v>
      </c>
      <c r="K132" s="40"/>
      <c r="L132" s="21" t="s">
        <v>206</v>
      </c>
    </row>
    <row r="133" spans="1:12" ht="240.6" customHeight="1">
      <c r="A133" s="18">
        <v>41</v>
      </c>
      <c r="B133" s="35" t="s">
        <v>207</v>
      </c>
      <c r="C133" s="51" t="s">
        <v>73</v>
      </c>
      <c r="D133" s="51" t="s">
        <v>198</v>
      </c>
      <c r="E133" s="51" t="s">
        <v>48</v>
      </c>
      <c r="F133" s="51" t="s">
        <v>200</v>
      </c>
      <c r="G133" s="51"/>
      <c r="H133" s="51" t="s">
        <v>74</v>
      </c>
      <c r="I133" s="51"/>
      <c r="J133" s="40" t="s">
        <v>4</v>
      </c>
      <c r="K133" s="40"/>
      <c r="L133" s="35" t="s">
        <v>208</v>
      </c>
    </row>
    <row r="134" spans="1:12" ht="195" customHeight="1">
      <c r="A134" s="18">
        <v>42</v>
      </c>
      <c r="B134" s="20" t="s">
        <v>209</v>
      </c>
      <c r="C134" s="51" t="s">
        <v>64</v>
      </c>
      <c r="D134" s="51" t="s">
        <v>198</v>
      </c>
      <c r="E134" s="51" t="s">
        <v>48</v>
      </c>
      <c r="F134" s="51" t="s">
        <v>210</v>
      </c>
      <c r="G134" s="56"/>
      <c r="H134" s="50" t="s">
        <v>74</v>
      </c>
      <c r="I134" s="50"/>
      <c r="J134" s="40" t="s">
        <v>4</v>
      </c>
      <c r="K134" s="40"/>
      <c r="L134" s="21" t="s">
        <v>306</v>
      </c>
    </row>
    <row r="135" spans="1:12" ht="15.6">
      <c r="A135" s="18"/>
      <c r="B135" s="4" t="s">
        <v>211</v>
      </c>
      <c r="C135" s="4"/>
      <c r="D135" s="4"/>
      <c r="E135" s="4"/>
      <c r="F135" s="6"/>
      <c r="G135" s="6"/>
      <c r="H135" s="7">
        <f>SUM(H136:H138)</f>
        <v>0</v>
      </c>
      <c r="I135" s="7">
        <f>SUM(I136:I138)</f>
        <v>0</v>
      </c>
      <c r="J135" s="7"/>
      <c r="K135" s="7"/>
      <c r="L135" s="7"/>
    </row>
    <row r="136" spans="1:12" ht="15.6">
      <c r="A136" s="18"/>
      <c r="B136" s="4" t="s">
        <v>2</v>
      </c>
      <c r="C136" s="4"/>
      <c r="D136" s="4"/>
      <c r="E136" s="4"/>
      <c r="F136" s="6"/>
      <c r="G136" s="6"/>
      <c r="H136" s="7">
        <v>0</v>
      </c>
      <c r="I136" s="7">
        <v>0</v>
      </c>
      <c r="J136" s="7"/>
      <c r="K136" s="7"/>
      <c r="L136" s="7"/>
    </row>
    <row r="137" spans="1:12" ht="15.6">
      <c r="A137" s="18"/>
      <c r="B137" s="4" t="s">
        <v>8</v>
      </c>
      <c r="C137" s="4"/>
      <c r="D137" s="4"/>
      <c r="E137" s="4"/>
      <c r="F137" s="6"/>
      <c r="G137" s="6"/>
      <c r="H137" s="7">
        <v>0</v>
      </c>
      <c r="I137" s="7">
        <v>0</v>
      </c>
      <c r="J137" s="7"/>
      <c r="K137" s="7"/>
      <c r="L137" s="7"/>
    </row>
    <row r="138" spans="1:12" ht="15.6">
      <c r="A138" s="18"/>
      <c r="B138" s="4" t="s">
        <v>76</v>
      </c>
      <c r="C138" s="4"/>
      <c r="D138" s="4"/>
      <c r="E138" s="4"/>
      <c r="F138" s="6"/>
      <c r="G138" s="6"/>
      <c r="H138" s="7">
        <v>0</v>
      </c>
      <c r="I138" s="7">
        <v>0</v>
      </c>
      <c r="J138" s="7"/>
      <c r="K138" s="7"/>
      <c r="L138" s="7"/>
    </row>
    <row r="139" spans="1:12" ht="15.6">
      <c r="A139" s="18"/>
      <c r="B139" s="4" t="s">
        <v>297</v>
      </c>
      <c r="C139" s="4"/>
      <c r="D139" s="4"/>
      <c r="E139" s="4"/>
      <c r="F139" s="6"/>
      <c r="G139" s="6"/>
      <c r="H139" s="7">
        <v>0</v>
      </c>
      <c r="I139" s="7">
        <v>0</v>
      </c>
      <c r="J139" s="7"/>
      <c r="K139" s="7"/>
      <c r="L139" s="7"/>
    </row>
    <row r="140" spans="1:12" ht="15.6">
      <c r="A140" s="18"/>
      <c r="B140" s="8" t="s">
        <v>212</v>
      </c>
      <c r="C140" s="4"/>
      <c r="D140" s="4"/>
      <c r="E140" s="4"/>
      <c r="F140" s="6"/>
      <c r="G140" s="6"/>
      <c r="H140" s="7">
        <f>SUM(H141:H144)</f>
        <v>744680</v>
      </c>
      <c r="I140" s="7">
        <f>SUM(I141:I144)</f>
        <v>289620.59999999998</v>
      </c>
      <c r="J140" s="7"/>
      <c r="K140" s="7"/>
      <c r="L140" s="7"/>
    </row>
    <row r="141" spans="1:12" ht="15.6">
      <c r="A141" s="18"/>
      <c r="B141" s="4" t="s">
        <v>2</v>
      </c>
      <c r="C141" s="4"/>
      <c r="D141" s="4"/>
      <c r="E141" s="4"/>
      <c r="F141" s="6"/>
      <c r="G141" s="6"/>
      <c r="H141" s="7">
        <f t="shared" ref="H141:I144" si="1">H67+H86+H106+H121+H136</f>
        <v>100000</v>
      </c>
      <c r="I141" s="7">
        <f t="shared" si="1"/>
        <v>54519</v>
      </c>
      <c r="J141" s="7"/>
      <c r="K141" s="7"/>
      <c r="L141" s="7"/>
    </row>
    <row r="142" spans="1:12" ht="15.6">
      <c r="A142" s="18"/>
      <c r="B142" s="4" t="s">
        <v>8</v>
      </c>
      <c r="C142" s="4"/>
      <c r="D142" s="4"/>
      <c r="E142" s="4"/>
      <c r="F142" s="6"/>
      <c r="G142" s="6"/>
      <c r="H142" s="7">
        <f t="shared" si="1"/>
        <v>390300</v>
      </c>
      <c r="I142" s="7">
        <f t="shared" si="1"/>
        <v>12609.1</v>
      </c>
      <c r="J142" s="7"/>
      <c r="K142" s="7"/>
      <c r="L142" s="7"/>
    </row>
    <row r="143" spans="1:12" ht="15.6">
      <c r="A143" s="18"/>
      <c r="B143" s="4" t="s">
        <v>76</v>
      </c>
      <c r="C143" s="4"/>
      <c r="D143" s="4"/>
      <c r="E143" s="4"/>
      <c r="F143" s="6"/>
      <c r="G143" s="6"/>
      <c r="H143" s="7">
        <f t="shared" si="1"/>
        <v>174380</v>
      </c>
      <c r="I143" s="7">
        <f t="shared" si="1"/>
        <v>222492.5</v>
      </c>
      <c r="J143" s="7"/>
      <c r="K143" s="7"/>
      <c r="L143" s="7"/>
    </row>
    <row r="144" spans="1:12" ht="15.6">
      <c r="A144" s="18"/>
      <c r="B144" s="4" t="s">
        <v>297</v>
      </c>
      <c r="C144" s="4"/>
      <c r="D144" s="4"/>
      <c r="E144" s="4"/>
      <c r="F144" s="6"/>
      <c r="G144" s="6"/>
      <c r="H144" s="7">
        <f t="shared" si="1"/>
        <v>80000</v>
      </c>
      <c r="I144" s="7">
        <f t="shared" si="1"/>
        <v>0</v>
      </c>
      <c r="J144" s="7"/>
      <c r="K144" s="7"/>
      <c r="L144" s="7"/>
    </row>
    <row r="145" spans="1:15" ht="21.6" customHeight="1">
      <c r="A145" s="18"/>
      <c r="B145" s="220" t="s">
        <v>213</v>
      </c>
      <c r="C145" s="221"/>
      <c r="D145" s="221"/>
      <c r="E145" s="221"/>
      <c r="F145" s="221"/>
      <c r="G145" s="221"/>
      <c r="H145" s="221"/>
      <c r="I145" s="221"/>
      <c r="J145" s="221"/>
      <c r="K145" s="221"/>
      <c r="L145" s="222"/>
    </row>
    <row r="146" spans="1:15" ht="15.6">
      <c r="A146" s="18"/>
      <c r="B146" s="171" t="s">
        <v>214</v>
      </c>
      <c r="C146" s="172"/>
      <c r="D146" s="172"/>
      <c r="E146" s="172"/>
      <c r="F146" s="172"/>
      <c r="G146" s="172"/>
      <c r="H146" s="172"/>
      <c r="I146" s="172"/>
      <c r="J146" s="172"/>
      <c r="K146" s="172"/>
      <c r="L146" s="173"/>
    </row>
    <row r="147" spans="1:15" ht="15.6">
      <c r="A147" s="18"/>
      <c r="B147" s="171" t="s">
        <v>115</v>
      </c>
      <c r="C147" s="172"/>
      <c r="D147" s="172"/>
      <c r="E147" s="172"/>
      <c r="F147" s="172"/>
      <c r="G147" s="172"/>
      <c r="H147" s="172"/>
      <c r="I147" s="172"/>
      <c r="J147" s="172"/>
      <c r="K147" s="172"/>
      <c r="L147" s="173"/>
    </row>
    <row r="148" spans="1:15" ht="15.6">
      <c r="A148" s="18"/>
      <c r="B148" s="171" t="s">
        <v>46</v>
      </c>
      <c r="C148" s="172"/>
      <c r="D148" s="172"/>
      <c r="E148" s="172"/>
      <c r="F148" s="172"/>
      <c r="G148" s="172"/>
      <c r="H148" s="172"/>
      <c r="I148" s="172"/>
      <c r="J148" s="172"/>
      <c r="K148" s="172"/>
      <c r="L148" s="173"/>
    </row>
    <row r="149" spans="1:15" ht="93.6" customHeight="1">
      <c r="A149" s="160">
        <v>11</v>
      </c>
      <c r="B149" s="20" t="s">
        <v>215</v>
      </c>
      <c r="C149" s="26" t="s">
        <v>107</v>
      </c>
      <c r="D149" s="26" t="s">
        <v>4</v>
      </c>
      <c r="E149" s="51" t="s">
        <v>48</v>
      </c>
      <c r="F149" s="51" t="s">
        <v>216</v>
      </c>
      <c r="G149" s="51"/>
      <c r="H149" s="51">
        <v>950</v>
      </c>
      <c r="I149" s="51">
        <v>682</v>
      </c>
      <c r="J149" s="26" t="s">
        <v>4</v>
      </c>
      <c r="K149" s="26" t="s">
        <v>4</v>
      </c>
      <c r="L149" s="75" t="s">
        <v>217</v>
      </c>
    </row>
    <row r="150" spans="1:15" ht="35.4" customHeight="1">
      <c r="A150" s="180"/>
      <c r="B150" s="39" t="s">
        <v>218</v>
      </c>
      <c r="C150" s="115"/>
      <c r="D150" s="115"/>
      <c r="E150" s="115"/>
      <c r="F150" s="22"/>
      <c r="G150" s="106"/>
      <c r="H150" s="101">
        <v>665</v>
      </c>
      <c r="I150" s="101">
        <v>141</v>
      </c>
      <c r="J150" s="26" t="s">
        <v>4</v>
      </c>
      <c r="K150" s="26" t="s">
        <v>4</v>
      </c>
      <c r="L150" s="116" t="s">
        <v>220</v>
      </c>
    </row>
    <row r="151" spans="1:15" ht="34.799999999999997" customHeight="1">
      <c r="A151" s="161"/>
      <c r="B151" s="39" t="s">
        <v>219</v>
      </c>
      <c r="C151" s="115"/>
      <c r="D151" s="115"/>
      <c r="E151" s="115"/>
      <c r="F151" s="22"/>
      <c r="G151" s="22"/>
      <c r="H151" s="51">
        <v>285</v>
      </c>
      <c r="I151" s="51">
        <v>541</v>
      </c>
      <c r="J151" s="26" t="s">
        <v>4</v>
      </c>
      <c r="K151" s="26" t="s">
        <v>4</v>
      </c>
      <c r="L151" s="75" t="s">
        <v>221</v>
      </c>
    </row>
    <row r="152" spans="1:15" ht="96.6" customHeight="1">
      <c r="A152" s="18">
        <v>12</v>
      </c>
      <c r="B152" s="70" t="s">
        <v>222</v>
      </c>
      <c r="C152" s="26" t="s">
        <v>3</v>
      </c>
      <c r="D152" s="26" t="s">
        <v>4</v>
      </c>
      <c r="E152" s="51" t="s">
        <v>48</v>
      </c>
      <c r="F152" s="51" t="s">
        <v>223</v>
      </c>
      <c r="G152" s="51"/>
      <c r="H152" s="51">
        <v>67.900000000000006</v>
      </c>
      <c r="I152" s="51">
        <v>68.400000000000006</v>
      </c>
      <c r="J152" s="26" t="s">
        <v>4</v>
      </c>
      <c r="K152" s="26" t="s">
        <v>4</v>
      </c>
      <c r="L152" s="75" t="s">
        <v>224</v>
      </c>
    </row>
    <row r="153" spans="1:15" ht="15.6">
      <c r="A153" s="18"/>
      <c r="B153" s="178" t="s">
        <v>179</v>
      </c>
      <c r="C153" s="179"/>
      <c r="D153" s="179"/>
      <c r="E153" s="179"/>
      <c r="F153" s="179"/>
      <c r="G153" s="179"/>
      <c r="H153" s="179"/>
      <c r="I153" s="179"/>
      <c r="J153" s="179"/>
      <c r="K153" s="179"/>
      <c r="L153" s="179"/>
    </row>
    <row r="154" spans="1:15" s="42" customFormat="1" ht="99" customHeight="1">
      <c r="A154" s="26">
        <v>43</v>
      </c>
      <c r="B154" s="20" t="s">
        <v>225</v>
      </c>
      <c r="C154" s="40" t="s">
        <v>3</v>
      </c>
      <c r="D154" s="20" t="s">
        <v>226</v>
      </c>
      <c r="E154" s="51" t="s">
        <v>48</v>
      </c>
      <c r="F154" s="51" t="s">
        <v>216</v>
      </c>
      <c r="G154" s="51"/>
      <c r="H154" s="51">
        <v>4.7</v>
      </c>
      <c r="I154" s="51">
        <v>4.8</v>
      </c>
      <c r="J154" s="26" t="s">
        <v>4</v>
      </c>
      <c r="K154" s="26" t="s">
        <v>4</v>
      </c>
      <c r="L154" s="21" t="s">
        <v>227</v>
      </c>
    </row>
    <row r="155" spans="1:15" s="42" customFormat="1" ht="133.80000000000001" customHeight="1">
      <c r="A155" s="26">
        <v>44</v>
      </c>
      <c r="B155" s="20" t="s">
        <v>228</v>
      </c>
      <c r="C155" s="40" t="s">
        <v>3</v>
      </c>
      <c r="D155" s="20" t="s">
        <v>226</v>
      </c>
      <c r="E155" s="51" t="s">
        <v>48</v>
      </c>
      <c r="F155" s="51" t="s">
        <v>216</v>
      </c>
      <c r="G155" s="51"/>
      <c r="H155" s="51">
        <v>2.1</v>
      </c>
      <c r="I155" s="51">
        <v>4.4000000000000004</v>
      </c>
      <c r="J155" s="26" t="s">
        <v>4</v>
      </c>
      <c r="K155" s="26" t="s">
        <v>4</v>
      </c>
      <c r="L155" s="21" t="s">
        <v>307</v>
      </c>
      <c r="O155" s="42" t="s">
        <v>22</v>
      </c>
    </row>
    <row r="156" spans="1:15" ht="271.8" customHeight="1">
      <c r="A156" s="18">
        <v>45</v>
      </c>
      <c r="B156" s="89" t="s">
        <v>229</v>
      </c>
      <c r="C156" s="19" t="s">
        <v>73</v>
      </c>
      <c r="D156" s="19" t="s">
        <v>4</v>
      </c>
      <c r="E156" s="19" t="s">
        <v>48</v>
      </c>
      <c r="F156" s="19" t="s">
        <v>216</v>
      </c>
      <c r="G156" s="19"/>
      <c r="H156" s="22">
        <v>37</v>
      </c>
      <c r="I156" s="22">
        <v>16</v>
      </c>
      <c r="J156" s="5" t="s">
        <v>4</v>
      </c>
      <c r="K156" s="5" t="s">
        <v>4</v>
      </c>
      <c r="L156" s="75" t="s">
        <v>308</v>
      </c>
      <c r="O156" s="2" t="s">
        <v>1</v>
      </c>
    </row>
    <row r="157" spans="1:15" ht="87" customHeight="1">
      <c r="A157" s="18">
        <v>46</v>
      </c>
      <c r="B157" s="89" t="s">
        <v>230</v>
      </c>
      <c r="C157" s="19" t="s">
        <v>73</v>
      </c>
      <c r="D157" s="19" t="s">
        <v>4</v>
      </c>
      <c r="E157" s="19" t="s">
        <v>48</v>
      </c>
      <c r="F157" s="19" t="s">
        <v>216</v>
      </c>
      <c r="G157" s="19"/>
      <c r="H157" s="22">
        <v>9</v>
      </c>
      <c r="I157" s="22">
        <v>27</v>
      </c>
      <c r="J157" s="5" t="s">
        <v>4</v>
      </c>
      <c r="K157" s="5" t="s">
        <v>4</v>
      </c>
      <c r="L157" s="75" t="s">
        <v>231</v>
      </c>
    </row>
    <row r="158" spans="1:15" ht="57" customHeight="1">
      <c r="A158" s="18">
        <v>47</v>
      </c>
      <c r="B158" s="89" t="s">
        <v>232</v>
      </c>
      <c r="C158" s="19" t="s">
        <v>73</v>
      </c>
      <c r="D158" s="19" t="s">
        <v>4</v>
      </c>
      <c r="E158" s="19" t="s">
        <v>48</v>
      </c>
      <c r="F158" s="19" t="s">
        <v>216</v>
      </c>
      <c r="G158" s="19"/>
      <c r="H158" s="22">
        <v>80</v>
      </c>
      <c r="I158" s="22">
        <v>80</v>
      </c>
      <c r="J158" s="5" t="s">
        <v>4</v>
      </c>
      <c r="K158" s="5" t="s">
        <v>4</v>
      </c>
      <c r="L158" s="75" t="s">
        <v>233</v>
      </c>
    </row>
    <row r="159" spans="1:15" ht="51.6" customHeight="1">
      <c r="A159" s="18">
        <v>48</v>
      </c>
      <c r="B159" s="89" t="s">
        <v>234</v>
      </c>
      <c r="C159" s="19" t="s">
        <v>73</v>
      </c>
      <c r="D159" s="19" t="s">
        <v>4</v>
      </c>
      <c r="E159" s="19" t="s">
        <v>48</v>
      </c>
      <c r="F159" s="19" t="s">
        <v>49</v>
      </c>
      <c r="G159" s="19"/>
      <c r="H159" s="22">
        <v>10</v>
      </c>
      <c r="I159" s="22">
        <v>24</v>
      </c>
      <c r="J159" s="5" t="s">
        <v>4</v>
      </c>
      <c r="K159" s="5" t="s">
        <v>4</v>
      </c>
      <c r="L159" s="75" t="s">
        <v>236</v>
      </c>
      <c r="N159" s="2" t="s">
        <v>21</v>
      </c>
    </row>
    <row r="160" spans="1:15" ht="52.8" customHeight="1">
      <c r="A160" s="18">
        <v>49</v>
      </c>
      <c r="B160" s="89" t="s">
        <v>235</v>
      </c>
      <c r="C160" s="19" t="s">
        <v>73</v>
      </c>
      <c r="D160" s="19" t="s">
        <v>4</v>
      </c>
      <c r="E160" s="19" t="s">
        <v>48</v>
      </c>
      <c r="F160" s="19" t="s">
        <v>49</v>
      </c>
      <c r="G160" s="19"/>
      <c r="H160" s="78">
        <v>6</v>
      </c>
      <c r="I160" s="78">
        <v>14</v>
      </c>
      <c r="J160" s="5" t="s">
        <v>4</v>
      </c>
      <c r="K160" s="5" t="s">
        <v>4</v>
      </c>
      <c r="L160" s="75" t="s">
        <v>237</v>
      </c>
    </row>
    <row r="161" spans="1:15" ht="145.19999999999999" customHeight="1">
      <c r="A161" s="18">
        <v>50</v>
      </c>
      <c r="B161" s="117" t="s">
        <v>238</v>
      </c>
      <c r="C161" s="19" t="s">
        <v>73</v>
      </c>
      <c r="D161" s="19" t="s">
        <v>4</v>
      </c>
      <c r="E161" s="118" t="s">
        <v>48</v>
      </c>
      <c r="F161" s="118" t="s">
        <v>49</v>
      </c>
      <c r="G161" s="118"/>
      <c r="H161" s="119">
        <v>1900</v>
      </c>
      <c r="I161" s="119">
        <v>1745</v>
      </c>
      <c r="J161" s="5" t="s">
        <v>4</v>
      </c>
      <c r="K161" s="5" t="s">
        <v>4</v>
      </c>
      <c r="L161" s="75" t="s">
        <v>239</v>
      </c>
    </row>
    <row r="162" spans="1:15" ht="181.2" customHeight="1">
      <c r="A162" s="18">
        <v>51</v>
      </c>
      <c r="B162" s="117" t="s">
        <v>240</v>
      </c>
      <c r="C162" s="19" t="s">
        <v>73</v>
      </c>
      <c r="D162" s="19" t="s">
        <v>4</v>
      </c>
      <c r="E162" s="118" t="s">
        <v>48</v>
      </c>
      <c r="F162" s="118" t="s">
        <v>49</v>
      </c>
      <c r="G162" s="118"/>
      <c r="H162" s="119">
        <v>6800</v>
      </c>
      <c r="I162" s="119">
        <v>6289</v>
      </c>
      <c r="J162" s="5" t="s">
        <v>4</v>
      </c>
      <c r="K162" s="5" t="s">
        <v>4</v>
      </c>
      <c r="L162" s="75" t="s">
        <v>241</v>
      </c>
    </row>
    <row r="163" spans="1:15" ht="61.2" customHeight="1">
      <c r="A163" s="160">
        <v>52</v>
      </c>
      <c r="B163" s="195" t="s">
        <v>242</v>
      </c>
      <c r="C163" s="197" t="s">
        <v>64</v>
      </c>
      <c r="D163" s="154" t="s">
        <v>140</v>
      </c>
      <c r="E163" s="199" t="s">
        <v>58</v>
      </c>
      <c r="F163" s="154" t="s">
        <v>243</v>
      </c>
      <c r="G163" s="98"/>
      <c r="H163" s="120">
        <v>578152</v>
      </c>
      <c r="I163" s="120">
        <v>302373</v>
      </c>
      <c r="J163" s="72" t="s">
        <v>2</v>
      </c>
      <c r="K163" s="26">
        <v>464067</v>
      </c>
      <c r="L163" s="150" t="s">
        <v>244</v>
      </c>
    </row>
    <row r="164" spans="1:15" ht="56.4" customHeight="1">
      <c r="A164" s="161"/>
      <c r="B164" s="196"/>
      <c r="C164" s="198"/>
      <c r="D164" s="155"/>
      <c r="E164" s="200"/>
      <c r="F164" s="155"/>
      <c r="G164" s="101"/>
      <c r="H164" s="120">
        <v>64239</v>
      </c>
      <c r="I164" s="120">
        <v>10481</v>
      </c>
      <c r="J164" s="72" t="s">
        <v>8</v>
      </c>
      <c r="K164" s="26">
        <v>464067</v>
      </c>
      <c r="L164" s="151"/>
    </row>
    <row r="165" spans="1:15" ht="28.2" customHeight="1">
      <c r="A165" s="160">
        <v>53</v>
      </c>
      <c r="B165" s="195" t="s">
        <v>245</v>
      </c>
      <c r="C165" s="197" t="s">
        <v>64</v>
      </c>
      <c r="D165" s="154" t="s">
        <v>251</v>
      </c>
      <c r="E165" s="197" t="s">
        <v>58</v>
      </c>
      <c r="F165" s="154" t="s">
        <v>246</v>
      </c>
      <c r="G165" s="98"/>
      <c r="H165" s="120">
        <v>94806</v>
      </c>
      <c r="I165" s="120">
        <v>0</v>
      </c>
      <c r="J165" s="72" t="s">
        <v>2</v>
      </c>
      <c r="K165" s="26">
        <v>492025</v>
      </c>
      <c r="L165" s="150" t="s">
        <v>247</v>
      </c>
    </row>
    <row r="166" spans="1:15" ht="36.6" customHeight="1">
      <c r="A166" s="161"/>
      <c r="B166" s="196"/>
      <c r="C166" s="198"/>
      <c r="D166" s="155"/>
      <c r="E166" s="198"/>
      <c r="F166" s="155"/>
      <c r="G166" s="101"/>
      <c r="H166" s="120">
        <v>10534</v>
      </c>
      <c r="I166" s="120">
        <v>0</v>
      </c>
      <c r="J166" s="72" t="s">
        <v>8</v>
      </c>
      <c r="K166" s="26">
        <v>492025</v>
      </c>
      <c r="L166" s="151"/>
    </row>
    <row r="167" spans="1:15" ht="33.6" customHeight="1">
      <c r="A167" s="160">
        <v>54</v>
      </c>
      <c r="B167" s="195" t="s">
        <v>248</v>
      </c>
      <c r="C167" s="197" t="s">
        <v>64</v>
      </c>
      <c r="D167" s="154" t="s">
        <v>155</v>
      </c>
      <c r="E167" s="197" t="s">
        <v>58</v>
      </c>
      <c r="F167" s="154" t="s">
        <v>246</v>
      </c>
      <c r="G167" s="98"/>
      <c r="H167" s="121">
        <v>88622</v>
      </c>
      <c r="I167" s="120">
        <v>77687</v>
      </c>
      <c r="J167" s="5" t="s">
        <v>2</v>
      </c>
      <c r="K167" s="26">
        <v>492025</v>
      </c>
      <c r="L167" s="150" t="s">
        <v>249</v>
      </c>
      <c r="O167" s="2" t="s">
        <v>21</v>
      </c>
    </row>
    <row r="168" spans="1:15" ht="39" customHeight="1">
      <c r="A168" s="161"/>
      <c r="B168" s="196"/>
      <c r="C168" s="198"/>
      <c r="D168" s="155"/>
      <c r="E168" s="198"/>
      <c r="F168" s="155"/>
      <c r="G168" s="101"/>
      <c r="H168" s="121">
        <v>9847</v>
      </c>
      <c r="I168" s="120">
        <v>9847</v>
      </c>
      <c r="J168" s="5" t="s">
        <v>8</v>
      </c>
      <c r="K168" s="26">
        <v>492025</v>
      </c>
      <c r="L168" s="151"/>
    </row>
    <row r="169" spans="1:15" ht="46.2" customHeight="1">
      <c r="A169" s="160">
        <v>55</v>
      </c>
      <c r="B169" s="158" t="s">
        <v>250</v>
      </c>
      <c r="C169" s="197" t="s">
        <v>64</v>
      </c>
      <c r="D169" s="154" t="s">
        <v>155</v>
      </c>
      <c r="E169" s="197" t="s">
        <v>58</v>
      </c>
      <c r="F169" s="154" t="s">
        <v>243</v>
      </c>
      <c r="G169" s="98"/>
      <c r="H169" s="120">
        <v>490567</v>
      </c>
      <c r="I169" s="120">
        <v>0</v>
      </c>
      <c r="J169" s="72" t="s">
        <v>2</v>
      </c>
      <c r="K169" s="72">
        <v>464067</v>
      </c>
      <c r="L169" s="150" t="s">
        <v>252</v>
      </c>
    </row>
    <row r="170" spans="1:15" ht="48.6" customHeight="1">
      <c r="A170" s="161"/>
      <c r="B170" s="159"/>
      <c r="C170" s="198"/>
      <c r="D170" s="155"/>
      <c r="E170" s="198"/>
      <c r="F170" s="155"/>
      <c r="G170" s="101"/>
      <c r="H170" s="120">
        <v>54507</v>
      </c>
      <c r="I170" s="120">
        <v>27848</v>
      </c>
      <c r="J170" s="72" t="s">
        <v>8</v>
      </c>
      <c r="K170" s="72">
        <v>464067</v>
      </c>
      <c r="L170" s="151"/>
    </row>
    <row r="171" spans="1:15" ht="66.599999999999994" customHeight="1">
      <c r="A171" s="160">
        <v>56</v>
      </c>
      <c r="B171" s="158" t="s">
        <v>253</v>
      </c>
      <c r="C171" s="197" t="s">
        <v>64</v>
      </c>
      <c r="D171" s="154" t="s">
        <v>155</v>
      </c>
      <c r="E171" s="197" t="s">
        <v>58</v>
      </c>
      <c r="F171" s="154" t="s">
        <v>246</v>
      </c>
      <c r="G171" s="98"/>
      <c r="H171" s="120">
        <v>229500</v>
      </c>
      <c r="I171" s="120">
        <v>71661</v>
      </c>
      <c r="J171" s="72" t="s">
        <v>2</v>
      </c>
      <c r="K171" s="72">
        <v>492025</v>
      </c>
      <c r="L171" s="150" t="s">
        <v>254</v>
      </c>
    </row>
    <row r="172" spans="1:15" ht="63" customHeight="1">
      <c r="A172" s="161"/>
      <c r="B172" s="159"/>
      <c r="C172" s="198"/>
      <c r="D172" s="155"/>
      <c r="E172" s="198"/>
      <c r="F172" s="155"/>
      <c r="G172" s="101"/>
      <c r="H172" s="120">
        <v>25500</v>
      </c>
      <c r="I172" s="120">
        <v>8000</v>
      </c>
      <c r="J172" s="72" t="s">
        <v>8</v>
      </c>
      <c r="K172" s="72">
        <v>492025</v>
      </c>
      <c r="L172" s="151"/>
    </row>
    <row r="173" spans="1:15" ht="15.6">
      <c r="A173" s="18"/>
      <c r="B173" s="27" t="s">
        <v>255</v>
      </c>
      <c r="C173" s="5"/>
      <c r="D173" s="22"/>
      <c r="E173" s="5"/>
      <c r="F173" s="19"/>
      <c r="G173" s="19"/>
      <c r="H173" s="122">
        <f>SUM(H174:H177)</f>
        <v>1646274</v>
      </c>
      <c r="I173" s="122">
        <f>SUM(I174:I177)</f>
        <v>507897</v>
      </c>
      <c r="J173" s="5"/>
      <c r="K173" s="5"/>
      <c r="L173" s="7"/>
    </row>
    <row r="174" spans="1:15" ht="15.6">
      <c r="A174" s="18"/>
      <c r="B174" s="27" t="s">
        <v>2</v>
      </c>
      <c r="C174" s="5"/>
      <c r="D174" s="22"/>
      <c r="E174" s="5"/>
      <c r="F174" s="19"/>
      <c r="G174" s="19"/>
      <c r="H174" s="122">
        <f>H163+H165+H167+H169+H171</f>
        <v>1481647</v>
      </c>
      <c r="I174" s="122">
        <f>I163+I165+I167+I169+I171</f>
        <v>451721</v>
      </c>
      <c r="J174" s="5"/>
      <c r="K174" s="5"/>
      <c r="L174" s="7"/>
    </row>
    <row r="175" spans="1:15" ht="15.6">
      <c r="A175" s="18"/>
      <c r="B175" s="27" t="s">
        <v>8</v>
      </c>
      <c r="C175" s="5"/>
      <c r="D175" s="22"/>
      <c r="E175" s="5"/>
      <c r="F175" s="19"/>
      <c r="G175" s="19"/>
      <c r="H175" s="122">
        <f>H164+H166+H168+H170+H172</f>
        <v>164627</v>
      </c>
      <c r="I175" s="122">
        <f>I164+I166+I168+I170+I172</f>
        <v>56176</v>
      </c>
      <c r="J175" s="5"/>
      <c r="K175" s="5"/>
      <c r="L175" s="7"/>
    </row>
    <row r="176" spans="1:15" ht="15.6">
      <c r="A176" s="18"/>
      <c r="B176" s="27" t="s">
        <v>76</v>
      </c>
      <c r="C176" s="5"/>
      <c r="D176" s="22"/>
      <c r="E176" s="5"/>
      <c r="F176" s="19"/>
      <c r="G176" s="19"/>
      <c r="H176" s="122">
        <v>0</v>
      </c>
      <c r="I176" s="122">
        <v>0</v>
      </c>
      <c r="J176" s="5"/>
      <c r="K176" s="5"/>
      <c r="L176" s="7"/>
    </row>
    <row r="177" spans="1:13" ht="15.6">
      <c r="A177" s="18"/>
      <c r="B177" s="27" t="s">
        <v>297</v>
      </c>
      <c r="C177" s="5"/>
      <c r="D177" s="22"/>
      <c r="E177" s="5"/>
      <c r="F177" s="19"/>
      <c r="G177" s="19"/>
      <c r="H177" s="122">
        <v>0</v>
      </c>
      <c r="I177" s="122">
        <v>0</v>
      </c>
      <c r="J177" s="5"/>
      <c r="K177" s="5"/>
      <c r="L177" s="7"/>
    </row>
    <row r="178" spans="1:13" ht="15.6">
      <c r="A178" s="18"/>
      <c r="B178" s="217" t="s">
        <v>256</v>
      </c>
      <c r="C178" s="218"/>
      <c r="D178" s="218"/>
      <c r="E178" s="218"/>
      <c r="F178" s="218"/>
      <c r="G178" s="218"/>
      <c r="H178" s="218"/>
      <c r="I178" s="218"/>
      <c r="J178" s="218"/>
      <c r="K178" s="218"/>
      <c r="L178" s="219"/>
    </row>
    <row r="179" spans="1:13" ht="15.6">
      <c r="A179" s="18"/>
      <c r="B179" s="4" t="s">
        <v>176</v>
      </c>
      <c r="C179" s="4"/>
      <c r="D179" s="13"/>
      <c r="E179" s="13"/>
      <c r="F179" s="14"/>
      <c r="G179" s="14"/>
      <c r="H179" s="15"/>
      <c r="I179" s="15"/>
      <c r="J179" s="15"/>
      <c r="K179" s="15"/>
      <c r="L179" s="15"/>
    </row>
    <row r="180" spans="1:13" ht="15.6">
      <c r="A180" s="18"/>
      <c r="B180" s="13" t="s">
        <v>46</v>
      </c>
      <c r="C180" s="4"/>
      <c r="D180" s="13"/>
      <c r="E180" s="13"/>
      <c r="F180" s="14"/>
      <c r="G180" s="14"/>
      <c r="H180" s="15"/>
      <c r="I180" s="15"/>
      <c r="J180" s="15"/>
      <c r="K180" s="15"/>
      <c r="L180" s="15"/>
    </row>
    <row r="181" spans="1:13" ht="88.2" customHeight="1">
      <c r="A181" s="18">
        <v>13</v>
      </c>
      <c r="B181" s="89" t="s">
        <v>257</v>
      </c>
      <c r="C181" s="18" t="s">
        <v>3</v>
      </c>
      <c r="D181" s="18" t="s">
        <v>4</v>
      </c>
      <c r="E181" s="19" t="s">
        <v>48</v>
      </c>
      <c r="F181" s="19" t="s">
        <v>258</v>
      </c>
      <c r="G181" s="19"/>
      <c r="H181" s="19">
        <v>56.6</v>
      </c>
      <c r="I181" s="19">
        <v>76</v>
      </c>
      <c r="J181" s="5" t="s">
        <v>4</v>
      </c>
      <c r="K181" s="5" t="s">
        <v>4</v>
      </c>
      <c r="L181" s="75" t="s">
        <v>259</v>
      </c>
    </row>
    <row r="182" spans="1:13" ht="15.6">
      <c r="A182" s="18"/>
      <c r="B182" s="61" t="s">
        <v>138</v>
      </c>
      <c r="C182" s="4"/>
      <c r="D182" s="13"/>
      <c r="E182" s="13"/>
      <c r="F182" s="14"/>
      <c r="G182" s="14"/>
      <c r="H182" s="15"/>
      <c r="I182" s="15"/>
      <c r="J182" s="15"/>
      <c r="K182" s="15"/>
      <c r="L182" s="15"/>
    </row>
    <row r="183" spans="1:13" ht="76.2" customHeight="1">
      <c r="A183" s="18">
        <v>57</v>
      </c>
      <c r="B183" s="89" t="s">
        <v>260</v>
      </c>
      <c r="C183" s="51" t="s">
        <v>56</v>
      </c>
      <c r="D183" s="51" t="s">
        <v>57</v>
      </c>
      <c r="E183" s="51" t="s">
        <v>48</v>
      </c>
      <c r="F183" s="19" t="s">
        <v>156</v>
      </c>
      <c r="G183" s="19"/>
      <c r="H183" s="18">
        <v>1</v>
      </c>
      <c r="I183" s="18">
        <v>3</v>
      </c>
      <c r="J183" s="123" t="s">
        <v>4</v>
      </c>
      <c r="K183" s="123" t="s">
        <v>4</v>
      </c>
      <c r="L183" s="124" t="s">
        <v>261</v>
      </c>
    </row>
    <row r="184" spans="1:13" ht="61.2" customHeight="1">
      <c r="A184" s="18">
        <v>58</v>
      </c>
      <c r="B184" s="89" t="s">
        <v>262</v>
      </c>
      <c r="C184" s="51" t="s">
        <v>64</v>
      </c>
      <c r="D184" s="51" t="s">
        <v>140</v>
      </c>
      <c r="E184" s="51" t="s">
        <v>58</v>
      </c>
      <c r="F184" s="19" t="s">
        <v>258</v>
      </c>
      <c r="G184" s="19"/>
      <c r="H184" s="18">
        <v>20000</v>
      </c>
      <c r="I184" s="18">
        <v>14672</v>
      </c>
      <c r="J184" s="125" t="s">
        <v>8</v>
      </c>
      <c r="K184" s="125"/>
      <c r="L184" s="124" t="s">
        <v>309</v>
      </c>
    </row>
    <row r="185" spans="1:13" ht="142.80000000000001" customHeight="1">
      <c r="A185" s="18">
        <v>59</v>
      </c>
      <c r="B185" s="21" t="s">
        <v>263</v>
      </c>
      <c r="C185" s="20" t="s">
        <v>73</v>
      </c>
      <c r="D185" s="51" t="s">
        <v>264</v>
      </c>
      <c r="E185" s="19" t="s">
        <v>48</v>
      </c>
      <c r="F185" s="19" t="s">
        <v>13</v>
      </c>
      <c r="G185" s="19"/>
      <c r="H185" s="224" t="s">
        <v>74</v>
      </c>
      <c r="I185" s="225"/>
      <c r="J185" s="123" t="s">
        <v>4</v>
      </c>
      <c r="K185" s="126" t="s">
        <v>4</v>
      </c>
      <c r="L185" s="124" t="s">
        <v>265</v>
      </c>
    </row>
    <row r="186" spans="1:13" ht="15.6">
      <c r="A186" s="18"/>
      <c r="B186" s="4" t="s">
        <v>111</v>
      </c>
      <c r="C186" s="4"/>
      <c r="D186" s="13"/>
      <c r="E186" s="13"/>
      <c r="F186" s="14"/>
      <c r="G186" s="14"/>
      <c r="H186" s="25">
        <f>SUM(H187:H190)</f>
        <v>20000</v>
      </c>
      <c r="I186" s="25">
        <f>SUM(I187:I190)</f>
        <v>14672</v>
      </c>
      <c r="J186" s="15"/>
      <c r="K186" s="15"/>
      <c r="L186" s="15"/>
    </row>
    <row r="187" spans="1:13" ht="15.6">
      <c r="A187" s="18"/>
      <c r="B187" s="4" t="s">
        <v>2</v>
      </c>
      <c r="C187" s="4"/>
      <c r="D187" s="13"/>
      <c r="E187" s="13"/>
      <c r="F187" s="14"/>
      <c r="G187" s="14"/>
      <c r="H187" s="25">
        <v>0</v>
      </c>
      <c r="I187" s="25">
        <v>0</v>
      </c>
      <c r="J187" s="15"/>
      <c r="K187" s="15"/>
      <c r="L187" s="15"/>
    </row>
    <row r="188" spans="1:13" ht="15.6">
      <c r="A188" s="18"/>
      <c r="B188" s="4" t="s">
        <v>8</v>
      </c>
      <c r="C188" s="4"/>
      <c r="D188" s="13"/>
      <c r="E188" s="13"/>
      <c r="F188" s="14"/>
      <c r="G188" s="14"/>
      <c r="H188" s="25">
        <f>H184</f>
        <v>20000</v>
      </c>
      <c r="I188" s="25">
        <f>I184</f>
        <v>14672</v>
      </c>
      <c r="J188" s="15"/>
      <c r="K188" s="15"/>
      <c r="L188" s="15"/>
    </row>
    <row r="189" spans="1:13" ht="15.6">
      <c r="A189" s="18"/>
      <c r="B189" s="4" t="s">
        <v>76</v>
      </c>
      <c r="C189" s="4"/>
      <c r="D189" s="13"/>
      <c r="E189" s="13"/>
      <c r="F189" s="14"/>
      <c r="G189" s="14"/>
      <c r="H189" s="25">
        <v>0</v>
      </c>
      <c r="I189" s="25">
        <v>0</v>
      </c>
      <c r="J189" s="15"/>
      <c r="K189" s="15"/>
      <c r="L189" s="15"/>
    </row>
    <row r="190" spans="1:13" ht="15.6">
      <c r="A190" s="18"/>
      <c r="B190" s="4" t="s">
        <v>297</v>
      </c>
      <c r="C190" s="4"/>
      <c r="D190" s="13"/>
      <c r="E190" s="13"/>
      <c r="F190" s="14"/>
      <c r="G190" s="14"/>
      <c r="H190" s="25">
        <v>0</v>
      </c>
      <c r="I190" s="25">
        <v>0</v>
      </c>
      <c r="J190" s="15"/>
      <c r="K190" s="15"/>
      <c r="L190" s="15"/>
    </row>
    <row r="191" spans="1:13" ht="15.6">
      <c r="A191" s="18"/>
      <c r="B191" s="4"/>
      <c r="C191" s="4"/>
      <c r="D191" s="13"/>
      <c r="E191" s="13"/>
      <c r="F191" s="14"/>
      <c r="G191" s="14"/>
      <c r="H191" s="25"/>
      <c r="I191" s="25"/>
      <c r="J191" s="15"/>
      <c r="K191" s="15"/>
      <c r="L191" s="15"/>
    </row>
    <row r="192" spans="1:13" ht="15.6">
      <c r="A192" s="18"/>
      <c r="B192" s="8" t="s">
        <v>266</v>
      </c>
      <c r="C192" s="4"/>
      <c r="D192" s="4"/>
      <c r="E192" s="4"/>
      <c r="F192" s="6"/>
      <c r="G192" s="6"/>
      <c r="H192" s="7">
        <f>SUM(H193:H196)</f>
        <v>1666274</v>
      </c>
      <c r="I192" s="7">
        <f>SUM(I193:I196)</f>
        <v>522569</v>
      </c>
      <c r="J192" s="7"/>
      <c r="K192" s="7"/>
      <c r="L192" s="7"/>
      <c r="M192" s="16"/>
    </row>
    <row r="193" spans="1:13" ht="15.6">
      <c r="A193" s="18"/>
      <c r="B193" s="4" t="s">
        <v>2</v>
      </c>
      <c r="C193" s="4"/>
      <c r="D193" s="4"/>
      <c r="E193" s="4"/>
      <c r="F193" s="6"/>
      <c r="G193" s="6"/>
      <c r="H193" s="7">
        <f t="shared" ref="H193:I196" si="2">H174+H187</f>
        <v>1481647</v>
      </c>
      <c r="I193" s="7">
        <f t="shared" si="2"/>
        <v>451721</v>
      </c>
      <c r="J193" s="7"/>
      <c r="K193" s="7"/>
      <c r="L193" s="7"/>
    </row>
    <row r="194" spans="1:13" ht="15.6">
      <c r="A194" s="18"/>
      <c r="B194" s="4" t="s">
        <v>8</v>
      </c>
      <c r="C194" s="4"/>
      <c r="D194" s="4"/>
      <c r="E194" s="4"/>
      <c r="F194" s="6"/>
      <c r="G194" s="6"/>
      <c r="H194" s="7">
        <f t="shared" si="2"/>
        <v>184627</v>
      </c>
      <c r="I194" s="7">
        <f t="shared" si="2"/>
        <v>70848</v>
      </c>
      <c r="J194" s="7"/>
      <c r="K194" s="7"/>
      <c r="L194" s="7"/>
    </row>
    <row r="195" spans="1:13" ht="15.6">
      <c r="A195" s="18"/>
      <c r="B195" s="4" t="s">
        <v>76</v>
      </c>
      <c r="C195" s="4"/>
      <c r="D195" s="4"/>
      <c r="E195" s="4"/>
      <c r="F195" s="6"/>
      <c r="G195" s="6"/>
      <c r="H195" s="7">
        <f t="shared" si="2"/>
        <v>0</v>
      </c>
      <c r="I195" s="7">
        <f t="shared" si="2"/>
        <v>0</v>
      </c>
      <c r="J195" s="7"/>
      <c r="K195" s="7"/>
      <c r="L195" s="7"/>
    </row>
    <row r="196" spans="1:13" ht="15.6">
      <c r="A196" s="18"/>
      <c r="B196" s="4" t="s">
        <v>297</v>
      </c>
      <c r="C196" s="4"/>
      <c r="D196" s="4"/>
      <c r="E196" s="4"/>
      <c r="F196" s="6"/>
      <c r="G196" s="6"/>
      <c r="H196" s="7">
        <f t="shared" si="2"/>
        <v>0</v>
      </c>
      <c r="I196" s="7">
        <f t="shared" si="2"/>
        <v>0</v>
      </c>
      <c r="J196" s="7"/>
      <c r="K196" s="7"/>
      <c r="L196" s="7"/>
    </row>
    <row r="197" spans="1:13" ht="15.6">
      <c r="A197" s="47"/>
      <c r="B197" s="4"/>
      <c r="C197" s="4"/>
      <c r="D197" s="4"/>
      <c r="E197" s="4"/>
      <c r="F197" s="6"/>
      <c r="G197" s="6"/>
      <c r="H197" s="7"/>
      <c r="I197" s="7"/>
      <c r="J197" s="7"/>
      <c r="K197" s="7"/>
      <c r="L197" s="7"/>
    </row>
    <row r="198" spans="1:13" ht="15.6">
      <c r="A198" s="47"/>
      <c r="B198" s="8" t="s">
        <v>267</v>
      </c>
      <c r="C198" s="4"/>
      <c r="D198" s="4"/>
      <c r="E198" s="4"/>
      <c r="F198" s="6"/>
      <c r="G198" s="6"/>
      <c r="H198" s="7">
        <f t="shared" ref="H198:I198" si="3">SUM(H199:H202)</f>
        <v>2636954</v>
      </c>
      <c r="I198" s="7">
        <f t="shared" si="3"/>
        <v>1125889.6000000001</v>
      </c>
      <c r="J198" s="7"/>
      <c r="K198" s="7"/>
      <c r="L198" s="7"/>
      <c r="M198" s="34"/>
    </row>
    <row r="199" spans="1:13" ht="15.6">
      <c r="A199" s="47"/>
      <c r="B199" s="4" t="s">
        <v>2</v>
      </c>
      <c r="C199" s="4"/>
      <c r="D199" s="4"/>
      <c r="E199" s="4"/>
      <c r="F199" s="6"/>
      <c r="G199" s="6"/>
      <c r="H199" s="7">
        <f t="shared" ref="H199:I202" si="4">H54+H141+H193</f>
        <v>1581647</v>
      </c>
      <c r="I199" s="7">
        <f t="shared" si="4"/>
        <v>506240</v>
      </c>
      <c r="J199" s="7"/>
      <c r="K199" s="7"/>
      <c r="L199" s="7"/>
      <c r="M199" s="17"/>
    </row>
    <row r="200" spans="1:13" ht="15.6">
      <c r="A200" s="47"/>
      <c r="B200" s="4" t="s">
        <v>8</v>
      </c>
      <c r="C200" s="4"/>
      <c r="D200" s="4"/>
      <c r="E200" s="4"/>
      <c r="F200" s="6"/>
      <c r="G200" s="6"/>
      <c r="H200" s="7">
        <f t="shared" si="4"/>
        <v>574927</v>
      </c>
      <c r="I200" s="7">
        <f t="shared" si="4"/>
        <v>83457.100000000006</v>
      </c>
      <c r="J200" s="7"/>
      <c r="K200" s="7"/>
      <c r="L200" s="7"/>
      <c r="M200" s="17"/>
    </row>
    <row r="201" spans="1:13" ht="15.6">
      <c r="A201" s="47"/>
      <c r="B201" s="4" t="s">
        <v>76</v>
      </c>
      <c r="C201" s="4"/>
      <c r="D201" s="4"/>
      <c r="E201" s="4"/>
      <c r="F201" s="6"/>
      <c r="G201" s="6"/>
      <c r="H201" s="7">
        <f t="shared" si="4"/>
        <v>174380</v>
      </c>
      <c r="I201" s="7">
        <f t="shared" si="4"/>
        <v>222492.5</v>
      </c>
      <c r="J201" s="7"/>
      <c r="K201" s="7"/>
      <c r="L201" s="7"/>
      <c r="M201" s="17"/>
    </row>
    <row r="202" spans="1:13" ht="15.6">
      <c r="A202" s="47"/>
      <c r="B202" s="4" t="s">
        <v>297</v>
      </c>
      <c r="C202" s="4"/>
      <c r="D202" s="4"/>
      <c r="E202" s="4"/>
      <c r="F202" s="6"/>
      <c r="G202" s="6"/>
      <c r="H202" s="7">
        <f t="shared" si="4"/>
        <v>306000</v>
      </c>
      <c r="I202" s="7">
        <f t="shared" si="4"/>
        <v>313700</v>
      </c>
      <c r="J202" s="7"/>
      <c r="K202" s="7"/>
      <c r="L202" s="7"/>
      <c r="M202" s="17"/>
    </row>
    <row r="203" spans="1:13" ht="15.6">
      <c r="A203" s="47"/>
      <c r="B203" s="9"/>
      <c r="C203" s="9"/>
      <c r="D203" s="9"/>
      <c r="E203" s="9"/>
      <c r="F203" s="10"/>
      <c r="G203" s="10"/>
      <c r="H203" s="11"/>
      <c r="I203" s="11"/>
      <c r="J203" s="12"/>
      <c r="K203" s="12"/>
      <c r="L203" s="12"/>
    </row>
    <row r="204" spans="1:13" ht="15.6">
      <c r="A204" s="43"/>
      <c r="B204" s="223" t="s">
        <v>268</v>
      </c>
      <c r="C204" s="223"/>
      <c r="D204" s="223"/>
      <c r="E204" s="223"/>
      <c r="F204" s="223"/>
      <c r="G204" s="223"/>
      <c r="H204" s="223"/>
      <c r="I204" s="223"/>
      <c r="J204" s="12"/>
      <c r="K204" s="12"/>
      <c r="L204" s="12"/>
    </row>
    <row r="205" spans="1:13" ht="15.6">
      <c r="A205" s="43"/>
      <c r="B205" s="223" t="s">
        <v>269</v>
      </c>
      <c r="C205" s="223"/>
      <c r="D205" s="223"/>
      <c r="E205" s="223"/>
      <c r="F205" s="223"/>
      <c r="G205" s="223"/>
      <c r="H205" s="223"/>
      <c r="I205" s="223"/>
      <c r="J205" s="12"/>
      <c r="K205" s="12"/>
      <c r="L205" s="12"/>
    </row>
    <row r="206" spans="1:13" ht="15.6">
      <c r="A206" s="43"/>
      <c r="B206" s="223" t="s">
        <v>270</v>
      </c>
      <c r="C206" s="223"/>
      <c r="D206" s="223"/>
      <c r="E206" s="223"/>
      <c r="F206" s="223"/>
      <c r="G206" s="223"/>
      <c r="H206" s="223"/>
      <c r="I206" s="223"/>
      <c r="J206" s="12"/>
      <c r="K206" s="12"/>
      <c r="L206" s="12"/>
    </row>
    <row r="207" spans="1:13" ht="15.6">
      <c r="A207" s="43"/>
      <c r="B207" s="223" t="s">
        <v>14</v>
      </c>
      <c r="C207" s="223"/>
      <c r="D207" s="223"/>
      <c r="E207" s="223"/>
      <c r="F207" s="223"/>
      <c r="G207" s="223"/>
      <c r="H207" s="223"/>
      <c r="I207" s="223"/>
    </row>
    <row r="208" spans="1:13" ht="15.6">
      <c r="A208" s="43"/>
      <c r="B208" s="223" t="s">
        <v>18</v>
      </c>
      <c r="C208" s="223"/>
      <c r="D208" s="223"/>
      <c r="E208" s="223"/>
      <c r="F208" s="223"/>
      <c r="G208" s="223"/>
      <c r="H208" s="223"/>
      <c r="I208" s="223"/>
    </row>
    <row r="209" spans="1:9" ht="15.6">
      <c r="A209" s="43"/>
      <c r="B209" s="223" t="s">
        <v>271</v>
      </c>
      <c r="C209" s="223"/>
      <c r="D209" s="223"/>
      <c r="E209" s="223"/>
      <c r="F209" s="223"/>
      <c r="G209" s="223"/>
      <c r="H209" s="223"/>
      <c r="I209" s="223"/>
    </row>
    <row r="210" spans="1:9" ht="15.6">
      <c r="A210" s="43"/>
      <c r="B210" s="223" t="s">
        <v>15</v>
      </c>
      <c r="C210" s="223"/>
      <c r="D210" s="223"/>
      <c r="E210" s="223"/>
      <c r="F210" s="223"/>
      <c r="G210" s="223"/>
      <c r="H210" s="223"/>
      <c r="I210" s="223"/>
    </row>
    <row r="211" spans="1:9" ht="15.6">
      <c r="A211" s="43"/>
      <c r="B211" s="223" t="s">
        <v>16</v>
      </c>
      <c r="C211" s="223"/>
      <c r="D211" s="223"/>
      <c r="E211" s="223"/>
      <c r="F211" s="223"/>
      <c r="G211" s="223"/>
      <c r="H211" s="223"/>
      <c r="I211" s="223"/>
    </row>
    <row r="212" spans="1:9" ht="15.6">
      <c r="A212" s="43"/>
      <c r="B212" s="223" t="s">
        <v>272</v>
      </c>
      <c r="C212" s="223"/>
      <c r="D212" s="223"/>
      <c r="E212" s="223"/>
      <c r="F212" s="223"/>
      <c r="G212" s="223"/>
      <c r="H212" s="223"/>
      <c r="I212" s="223"/>
    </row>
    <row r="213" spans="1:9" ht="15.6">
      <c r="A213" s="43"/>
      <c r="B213" s="223" t="s">
        <v>273</v>
      </c>
      <c r="C213" s="223"/>
      <c r="D213" s="223"/>
      <c r="E213" s="223"/>
      <c r="F213" s="223"/>
      <c r="G213" s="223"/>
      <c r="H213" s="223"/>
      <c r="I213" s="223"/>
    </row>
    <row r="214" spans="1:9" ht="15.6">
      <c r="A214" s="43"/>
      <c r="B214" s="223" t="s">
        <v>274</v>
      </c>
      <c r="C214" s="223"/>
      <c r="D214" s="223"/>
      <c r="E214" s="223"/>
      <c r="F214" s="223"/>
      <c r="G214" s="223"/>
      <c r="H214" s="223"/>
      <c r="I214" s="223"/>
    </row>
    <row r="215" spans="1:9" ht="15.6">
      <c r="A215" s="43"/>
      <c r="B215" s="223" t="s">
        <v>275</v>
      </c>
      <c r="C215" s="223"/>
      <c r="D215" s="223"/>
      <c r="E215" s="223"/>
      <c r="F215" s="223"/>
      <c r="G215" s="223"/>
      <c r="H215" s="223"/>
      <c r="I215" s="223"/>
    </row>
    <row r="216" spans="1:9" ht="15.6">
      <c r="A216" s="43"/>
      <c r="B216" s="223" t="s">
        <v>276</v>
      </c>
      <c r="C216" s="223"/>
      <c r="D216" s="223"/>
      <c r="E216" s="223"/>
      <c r="F216" s="223"/>
      <c r="G216" s="223"/>
      <c r="H216" s="223"/>
      <c r="I216" s="223"/>
    </row>
    <row r="217" spans="1:9" ht="15.6">
      <c r="A217" s="43"/>
      <c r="B217" s="223" t="s">
        <v>277</v>
      </c>
      <c r="C217" s="223"/>
      <c r="D217" s="223"/>
      <c r="E217" s="223"/>
      <c r="F217" s="223"/>
      <c r="G217" s="223"/>
      <c r="H217" s="223"/>
      <c r="I217" s="223"/>
    </row>
    <row r="218" spans="1:9" ht="15.6">
      <c r="A218" s="43"/>
      <c r="B218" s="223" t="s">
        <v>278</v>
      </c>
      <c r="C218" s="223"/>
      <c r="D218" s="223"/>
      <c r="E218" s="223"/>
      <c r="F218" s="223"/>
      <c r="G218" s="223"/>
      <c r="H218" s="223"/>
      <c r="I218" s="223"/>
    </row>
    <row r="219" spans="1:9" ht="15.6">
      <c r="A219" s="43"/>
      <c r="B219" s="223" t="s">
        <v>279</v>
      </c>
      <c r="C219" s="223"/>
      <c r="D219" s="223"/>
      <c r="E219" s="223"/>
      <c r="F219" s="223"/>
      <c r="G219" s="223"/>
      <c r="H219" s="223"/>
      <c r="I219" s="223"/>
    </row>
    <row r="220" spans="1:9" ht="15.6">
      <c r="A220" s="43"/>
      <c r="B220" s="223" t="s">
        <v>280</v>
      </c>
      <c r="C220" s="223"/>
      <c r="D220" s="223"/>
      <c r="E220" s="223"/>
      <c r="F220" s="223"/>
      <c r="G220" s="223"/>
      <c r="H220" s="223"/>
      <c r="I220" s="223"/>
    </row>
    <row r="221" spans="1:9" ht="15.6">
      <c r="A221" s="43"/>
      <c r="B221" s="223" t="s">
        <v>17</v>
      </c>
      <c r="C221" s="223"/>
      <c r="D221" s="223"/>
      <c r="E221" s="223"/>
      <c r="F221" s="223"/>
      <c r="G221" s="223"/>
      <c r="H221" s="223"/>
      <c r="I221" s="223"/>
    </row>
    <row r="222" spans="1:9" ht="15.6">
      <c r="A222" s="43"/>
      <c r="B222" s="223" t="s">
        <v>281</v>
      </c>
      <c r="C222" s="223"/>
      <c r="D222" s="223"/>
      <c r="E222" s="223"/>
      <c r="F222" s="223"/>
      <c r="G222" s="223"/>
      <c r="H222" s="223"/>
      <c r="I222" s="223"/>
    </row>
    <row r="223" spans="1:9" ht="15.6">
      <c r="A223" s="43"/>
      <c r="B223" s="223" t="s">
        <v>282</v>
      </c>
      <c r="C223" s="223"/>
      <c r="D223" s="223"/>
      <c r="E223" s="223"/>
      <c r="F223" s="223"/>
      <c r="G223" s="223"/>
      <c r="H223" s="223"/>
      <c r="I223" s="223"/>
    </row>
    <row r="224" spans="1:9" ht="15.6">
      <c r="A224" s="43"/>
      <c r="B224" s="223" t="s">
        <v>283</v>
      </c>
      <c r="C224" s="223"/>
      <c r="D224" s="223"/>
      <c r="E224" s="223"/>
      <c r="F224" s="223"/>
      <c r="G224" s="223"/>
      <c r="H224" s="223"/>
      <c r="I224" s="223"/>
    </row>
    <row r="225" spans="1:9" ht="15.6">
      <c r="A225" s="43"/>
      <c r="B225" s="223" t="s">
        <v>284</v>
      </c>
      <c r="C225" s="223"/>
      <c r="D225" s="223"/>
      <c r="E225" s="223"/>
      <c r="F225" s="223"/>
      <c r="G225" s="223"/>
      <c r="H225" s="223"/>
      <c r="I225" s="223"/>
    </row>
    <row r="226" spans="1:9" ht="15.6">
      <c r="A226" s="43"/>
      <c r="B226" s="223" t="s">
        <v>285</v>
      </c>
      <c r="C226" s="223"/>
      <c r="D226" s="223"/>
      <c r="E226" s="223"/>
      <c r="F226" s="223"/>
      <c r="G226" s="223"/>
      <c r="H226" s="223"/>
      <c r="I226" s="223"/>
    </row>
    <row r="227" spans="1:9" ht="15.6">
      <c r="A227" s="43"/>
      <c r="B227" s="223" t="s">
        <v>286</v>
      </c>
      <c r="C227" s="223"/>
      <c r="D227" s="223"/>
      <c r="E227" s="223"/>
      <c r="F227" s="223"/>
      <c r="G227" s="223"/>
      <c r="H227" s="223"/>
      <c r="I227" s="223"/>
    </row>
    <row r="228" spans="1:9" ht="15.6">
      <c r="A228" s="43"/>
      <c r="B228" s="223" t="s">
        <v>287</v>
      </c>
      <c r="C228" s="223"/>
      <c r="D228" s="223"/>
      <c r="E228" s="223"/>
      <c r="F228" s="223"/>
      <c r="G228" s="223"/>
      <c r="H228" s="223"/>
      <c r="I228" s="223"/>
    </row>
    <row r="229" spans="1:9" ht="15.6">
      <c r="A229" s="43"/>
      <c r="B229" s="223" t="s">
        <v>288</v>
      </c>
      <c r="C229" s="223"/>
      <c r="D229" s="223"/>
      <c r="E229" s="223"/>
      <c r="F229" s="223"/>
      <c r="G229" s="223"/>
      <c r="H229" s="223"/>
      <c r="I229" s="223"/>
    </row>
    <row r="230" spans="1:9" ht="15.6">
      <c r="A230" s="43"/>
      <c r="B230" s="223" t="s">
        <v>289</v>
      </c>
      <c r="C230" s="223"/>
      <c r="D230" s="223"/>
      <c r="E230" s="223"/>
      <c r="F230" s="223"/>
      <c r="G230" s="223"/>
      <c r="H230" s="223"/>
      <c r="I230" s="223"/>
    </row>
    <row r="231" spans="1:9" ht="15.6">
      <c r="A231" s="43"/>
      <c r="B231" s="223" t="s">
        <v>290</v>
      </c>
      <c r="C231" s="223"/>
      <c r="D231" s="223"/>
      <c r="E231" s="223"/>
      <c r="F231" s="223"/>
      <c r="G231" s="223"/>
      <c r="H231" s="223"/>
      <c r="I231" s="223"/>
    </row>
    <row r="232" spans="1:9" ht="15.6">
      <c r="A232" s="43"/>
      <c r="B232" s="223" t="s">
        <v>291</v>
      </c>
      <c r="C232" s="223"/>
      <c r="D232" s="223"/>
      <c r="E232" s="223"/>
      <c r="F232" s="223"/>
      <c r="G232" s="223"/>
      <c r="H232" s="223"/>
      <c r="I232" s="223"/>
    </row>
    <row r="233" spans="1:9" ht="15.6">
      <c r="A233" s="43"/>
      <c r="B233" s="223" t="s">
        <v>292</v>
      </c>
      <c r="C233" s="223"/>
      <c r="D233" s="223"/>
      <c r="E233" s="223"/>
      <c r="F233" s="223"/>
      <c r="G233" s="223"/>
      <c r="H233" s="223"/>
      <c r="I233" s="223"/>
    </row>
    <row r="234" spans="1:9" ht="15.6">
      <c r="A234" s="43"/>
      <c r="B234" s="223" t="s">
        <v>293</v>
      </c>
      <c r="C234" s="223"/>
      <c r="D234" s="223"/>
      <c r="E234" s="223"/>
      <c r="F234" s="223"/>
      <c r="G234" s="223"/>
      <c r="H234" s="223"/>
      <c r="I234" s="223"/>
    </row>
    <row r="235" spans="1:9" ht="15.6">
      <c r="A235" s="43"/>
      <c r="B235" s="223" t="s">
        <v>294</v>
      </c>
      <c r="C235" s="223"/>
      <c r="D235" s="223"/>
      <c r="E235" s="223"/>
      <c r="F235" s="223"/>
      <c r="G235" s="223"/>
      <c r="H235" s="223"/>
      <c r="I235" s="223"/>
    </row>
    <row r="236" spans="1:9" ht="15.6">
      <c r="A236" s="43"/>
      <c r="B236" s="223" t="s">
        <v>295</v>
      </c>
      <c r="C236" s="223"/>
      <c r="D236" s="223"/>
      <c r="E236" s="223"/>
      <c r="F236" s="223"/>
      <c r="G236" s="223"/>
      <c r="H236" s="223"/>
      <c r="I236" s="223"/>
    </row>
    <row r="237" spans="1:9" ht="15.6">
      <c r="A237" s="43"/>
      <c r="B237" s="223" t="s">
        <v>296</v>
      </c>
      <c r="C237" s="223"/>
      <c r="D237" s="223"/>
      <c r="E237" s="223"/>
      <c r="F237" s="223"/>
      <c r="G237" s="223"/>
      <c r="H237" s="223"/>
      <c r="I237" s="223"/>
    </row>
  </sheetData>
  <mergeCells count="149">
    <mergeCell ref="L169:L170"/>
    <mergeCell ref="L167:L168"/>
    <mergeCell ref="L171:L172"/>
    <mergeCell ref="H185:I185"/>
    <mergeCell ref="B237:I237"/>
    <mergeCell ref="B221:I221"/>
    <mergeCell ref="B208:I208"/>
    <mergeCell ref="B209:I209"/>
    <mergeCell ref="B231:I231"/>
    <mergeCell ref="B233:I233"/>
    <mergeCell ref="B234:I234"/>
    <mergeCell ref="B227:I227"/>
    <mergeCell ref="B235:I235"/>
    <mergeCell ref="B236:I236"/>
    <mergeCell ref="B224:I224"/>
    <mergeCell ref="B232:I232"/>
    <mergeCell ref="B217:I217"/>
    <mergeCell ref="B218:I218"/>
    <mergeCell ref="B219:I219"/>
    <mergeCell ref="B216:I216"/>
    <mergeCell ref="B220:I220"/>
    <mergeCell ref="B215:I215"/>
    <mergeCell ref="B230:I230"/>
    <mergeCell ref="B223:I223"/>
    <mergeCell ref="B222:I222"/>
    <mergeCell ref="B229:I229"/>
    <mergeCell ref="B210:I210"/>
    <mergeCell ref="B211:I211"/>
    <mergeCell ref="B212:I212"/>
    <mergeCell ref="B228:I228"/>
    <mergeCell ref="B204:I204"/>
    <mergeCell ref="B205:I205"/>
    <mergeCell ref="B225:I225"/>
    <mergeCell ref="B207:I207"/>
    <mergeCell ref="B213:I213"/>
    <mergeCell ref="B214:I214"/>
    <mergeCell ref="B206:I206"/>
    <mergeCell ref="B226:I226"/>
    <mergeCell ref="B178:L178"/>
    <mergeCell ref="F163:F164"/>
    <mergeCell ref="F169:F170"/>
    <mergeCell ref="F171:F172"/>
    <mergeCell ref="A149:A151"/>
    <mergeCell ref="B90:L90"/>
    <mergeCell ref="B91:L91"/>
    <mergeCell ref="B92:L92"/>
    <mergeCell ref="B110:L110"/>
    <mergeCell ref="B111:L111"/>
    <mergeCell ref="A163:A164"/>
    <mergeCell ref="B163:B164"/>
    <mergeCell ref="C163:C164"/>
    <mergeCell ref="D163:D164"/>
    <mergeCell ref="E171:E172"/>
    <mergeCell ref="B145:L145"/>
    <mergeCell ref="A171:A172"/>
    <mergeCell ref="B146:L146"/>
    <mergeCell ref="E167:E168"/>
    <mergeCell ref="D171:D172"/>
    <mergeCell ref="C169:C170"/>
    <mergeCell ref="D169:D170"/>
    <mergeCell ref="E169:E170"/>
    <mergeCell ref="C171:C172"/>
    <mergeCell ref="B73:L73"/>
    <mergeCell ref="B112:L112"/>
    <mergeCell ref="B114:L114"/>
    <mergeCell ref="B125:L125"/>
    <mergeCell ref="B126:L126"/>
    <mergeCell ref="B127:L127"/>
    <mergeCell ref="B129:L129"/>
    <mergeCell ref="B82:B83"/>
    <mergeCell ref="C82:C83"/>
    <mergeCell ref="D82:D83"/>
    <mergeCell ref="E82:E83"/>
    <mergeCell ref="F82:F83"/>
    <mergeCell ref="B79:B81"/>
    <mergeCell ref="C79:C81"/>
    <mergeCell ref="D79:D81"/>
    <mergeCell ref="E79:E81"/>
    <mergeCell ref="F79:F81"/>
    <mergeCell ref="F75:F77"/>
    <mergeCell ref="E75:E77"/>
    <mergeCell ref="D75:D77"/>
    <mergeCell ref="L79:L81"/>
    <mergeCell ref="L82:L83"/>
    <mergeCell ref="H102:H103"/>
    <mergeCell ref="I102:I103"/>
    <mergeCell ref="B153:L153"/>
    <mergeCell ref="B165:B166"/>
    <mergeCell ref="C165:C166"/>
    <mergeCell ref="D165:D166"/>
    <mergeCell ref="E165:E166"/>
    <mergeCell ref="F165:F166"/>
    <mergeCell ref="E163:E164"/>
    <mergeCell ref="A165:A166"/>
    <mergeCell ref="A167:A168"/>
    <mergeCell ref="B167:B168"/>
    <mergeCell ref="D167:D168"/>
    <mergeCell ref="C167:C168"/>
    <mergeCell ref="L163:L164"/>
    <mergeCell ref="L165:L166"/>
    <mergeCell ref="B2:L2"/>
    <mergeCell ref="B3:L3"/>
    <mergeCell ref="A9:A10"/>
    <mergeCell ref="B9:B10"/>
    <mergeCell ref="C9:C10"/>
    <mergeCell ref="D9:D10"/>
    <mergeCell ref="E9:E10"/>
    <mergeCell ref="J9:J10"/>
    <mergeCell ref="L9:L10"/>
    <mergeCell ref="F9:F10"/>
    <mergeCell ref="G9:I9"/>
    <mergeCell ref="K9:K10"/>
    <mergeCell ref="J8:L8"/>
    <mergeCell ref="C5:H5"/>
    <mergeCell ref="C6:H6"/>
    <mergeCell ref="C7:H7"/>
    <mergeCell ref="B171:B172"/>
    <mergeCell ref="A169:A170"/>
    <mergeCell ref="B169:B170"/>
    <mergeCell ref="B12:L12"/>
    <mergeCell ref="B18:L18"/>
    <mergeCell ref="B13:L13"/>
    <mergeCell ref="B15:L15"/>
    <mergeCell ref="B19:F19"/>
    <mergeCell ref="B72:L72"/>
    <mergeCell ref="B58:L58"/>
    <mergeCell ref="B32:L32"/>
    <mergeCell ref="B35:L35"/>
    <mergeCell ref="B59:L59"/>
    <mergeCell ref="B60:L60"/>
    <mergeCell ref="B61:L61"/>
    <mergeCell ref="B63:L63"/>
    <mergeCell ref="B71:L71"/>
    <mergeCell ref="A75:A77"/>
    <mergeCell ref="B78:L78"/>
    <mergeCell ref="A79:A81"/>
    <mergeCell ref="A82:A83"/>
    <mergeCell ref="F167:F168"/>
    <mergeCell ref="B147:L147"/>
    <mergeCell ref="B148:L148"/>
    <mergeCell ref="J102:J103"/>
    <mergeCell ref="K102:K103"/>
    <mergeCell ref="B117:B118"/>
    <mergeCell ref="A117:A118"/>
    <mergeCell ref="C117:C118"/>
    <mergeCell ref="D117:D118"/>
    <mergeCell ref="E117:E118"/>
    <mergeCell ref="F117:F118"/>
    <mergeCell ref="L117:L118"/>
  </mergeCells>
  <pageMargins left="0.19685039370078741" right="0.19685039370078741" top="0.78740157480314965" bottom="0.19685039370078741" header="0.31496062992125984" footer="0.31496062992125984"/>
  <pageSetup paperSize="9" scale="79" orientation="landscape" verticalDpi="0" r:id="rId1"/>
  <headerFooter>
    <oddHeader>&amp;C&amp;"Times New Roman,обычный"&amp;P&amp;R&amp;P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tabSelected="1" view="pageBreakPreview" topLeftCell="A7" zoomScale="110" zoomScaleNormal="100" zoomScaleSheetLayoutView="110" workbookViewId="0">
      <selection activeCell="F6" sqref="F6"/>
    </sheetView>
  </sheetViews>
  <sheetFormatPr defaultRowHeight="18"/>
  <cols>
    <col min="1" max="1" width="22.109375" style="131" customWidth="1"/>
    <col min="2" max="2" width="15" style="131" customWidth="1"/>
    <col min="3" max="3" width="16.109375" style="131" customWidth="1"/>
    <col min="4" max="4" width="84.88671875" style="131" customWidth="1"/>
    <col min="5" max="252" width="8.88671875" style="129"/>
    <col min="253" max="253" width="22.109375" style="129" customWidth="1"/>
    <col min="254" max="254" width="19.5546875" style="129" customWidth="1"/>
    <col min="255" max="255" width="19.44140625" style="129" customWidth="1"/>
    <col min="256" max="256" width="18.44140625" style="129" customWidth="1"/>
    <col min="257" max="257" width="68.109375" style="129" customWidth="1"/>
    <col min="258" max="508" width="8.88671875" style="129"/>
    <col min="509" max="509" width="22.109375" style="129" customWidth="1"/>
    <col min="510" max="510" width="19.5546875" style="129" customWidth="1"/>
    <col min="511" max="511" width="19.44140625" style="129" customWidth="1"/>
    <col min="512" max="512" width="18.44140625" style="129" customWidth="1"/>
    <col min="513" max="513" width="68.109375" style="129" customWidth="1"/>
    <col min="514" max="764" width="8.88671875" style="129"/>
    <col min="765" max="765" width="22.109375" style="129" customWidth="1"/>
    <col min="766" max="766" width="19.5546875" style="129" customWidth="1"/>
    <col min="767" max="767" width="19.44140625" style="129" customWidth="1"/>
    <col min="768" max="768" width="18.44140625" style="129" customWidth="1"/>
    <col min="769" max="769" width="68.109375" style="129" customWidth="1"/>
    <col min="770" max="1020" width="8.88671875" style="129"/>
    <col min="1021" max="1021" width="22.109375" style="129" customWidth="1"/>
    <col min="1022" max="1022" width="19.5546875" style="129" customWidth="1"/>
    <col min="1023" max="1023" width="19.44140625" style="129" customWidth="1"/>
    <col min="1024" max="1024" width="18.44140625" style="129" customWidth="1"/>
    <col min="1025" max="1025" width="68.109375" style="129" customWidth="1"/>
    <col min="1026" max="1276" width="8.88671875" style="129"/>
    <col min="1277" max="1277" width="22.109375" style="129" customWidth="1"/>
    <col min="1278" max="1278" width="19.5546875" style="129" customWidth="1"/>
    <col min="1279" max="1279" width="19.44140625" style="129" customWidth="1"/>
    <col min="1280" max="1280" width="18.44140625" style="129" customWidth="1"/>
    <col min="1281" max="1281" width="68.109375" style="129" customWidth="1"/>
    <col min="1282" max="1532" width="8.88671875" style="129"/>
    <col min="1533" max="1533" width="22.109375" style="129" customWidth="1"/>
    <col min="1534" max="1534" width="19.5546875" style="129" customWidth="1"/>
    <col min="1535" max="1535" width="19.44140625" style="129" customWidth="1"/>
    <col min="1536" max="1536" width="18.44140625" style="129" customWidth="1"/>
    <col min="1537" max="1537" width="68.109375" style="129" customWidth="1"/>
    <col min="1538" max="1788" width="8.88671875" style="129"/>
    <col min="1789" max="1789" width="22.109375" style="129" customWidth="1"/>
    <col min="1790" max="1790" width="19.5546875" style="129" customWidth="1"/>
    <col min="1791" max="1791" width="19.44140625" style="129" customWidth="1"/>
    <col min="1792" max="1792" width="18.44140625" style="129" customWidth="1"/>
    <col min="1793" max="1793" width="68.109375" style="129" customWidth="1"/>
    <col min="1794" max="2044" width="8.88671875" style="129"/>
    <col min="2045" max="2045" width="22.109375" style="129" customWidth="1"/>
    <col min="2046" max="2046" width="19.5546875" style="129" customWidth="1"/>
    <col min="2047" max="2047" width="19.44140625" style="129" customWidth="1"/>
    <col min="2048" max="2048" width="18.44140625" style="129" customWidth="1"/>
    <col min="2049" max="2049" width="68.109375" style="129" customWidth="1"/>
    <col min="2050" max="2300" width="8.88671875" style="129"/>
    <col min="2301" max="2301" width="22.109375" style="129" customWidth="1"/>
    <col min="2302" max="2302" width="19.5546875" style="129" customWidth="1"/>
    <col min="2303" max="2303" width="19.44140625" style="129" customWidth="1"/>
    <col min="2304" max="2304" width="18.44140625" style="129" customWidth="1"/>
    <col min="2305" max="2305" width="68.109375" style="129" customWidth="1"/>
    <col min="2306" max="2556" width="8.88671875" style="129"/>
    <col min="2557" max="2557" width="22.109375" style="129" customWidth="1"/>
    <col min="2558" max="2558" width="19.5546875" style="129" customWidth="1"/>
    <col min="2559" max="2559" width="19.44140625" style="129" customWidth="1"/>
    <col min="2560" max="2560" width="18.44140625" style="129" customWidth="1"/>
    <col min="2561" max="2561" width="68.109375" style="129" customWidth="1"/>
    <col min="2562" max="2812" width="8.88671875" style="129"/>
    <col min="2813" max="2813" width="22.109375" style="129" customWidth="1"/>
    <col min="2814" max="2814" width="19.5546875" style="129" customWidth="1"/>
    <col min="2815" max="2815" width="19.44140625" style="129" customWidth="1"/>
    <col min="2816" max="2816" width="18.44140625" style="129" customWidth="1"/>
    <col min="2817" max="2817" width="68.109375" style="129" customWidth="1"/>
    <col min="2818" max="3068" width="8.88671875" style="129"/>
    <col min="3069" max="3069" width="22.109375" style="129" customWidth="1"/>
    <col min="3070" max="3070" width="19.5546875" style="129" customWidth="1"/>
    <col min="3071" max="3071" width="19.44140625" style="129" customWidth="1"/>
    <col min="3072" max="3072" width="18.44140625" style="129" customWidth="1"/>
    <col min="3073" max="3073" width="68.109375" style="129" customWidth="1"/>
    <col min="3074" max="3324" width="8.88671875" style="129"/>
    <col min="3325" max="3325" width="22.109375" style="129" customWidth="1"/>
    <col min="3326" max="3326" width="19.5546875" style="129" customWidth="1"/>
    <col min="3327" max="3327" width="19.44140625" style="129" customWidth="1"/>
    <col min="3328" max="3328" width="18.44140625" style="129" customWidth="1"/>
    <col min="3329" max="3329" width="68.109375" style="129" customWidth="1"/>
    <col min="3330" max="3580" width="8.88671875" style="129"/>
    <col min="3581" max="3581" width="22.109375" style="129" customWidth="1"/>
    <col min="3582" max="3582" width="19.5546875" style="129" customWidth="1"/>
    <col min="3583" max="3583" width="19.44140625" style="129" customWidth="1"/>
    <col min="3584" max="3584" width="18.44140625" style="129" customWidth="1"/>
    <col min="3585" max="3585" width="68.109375" style="129" customWidth="1"/>
    <col min="3586" max="3836" width="8.88671875" style="129"/>
    <col min="3837" max="3837" width="22.109375" style="129" customWidth="1"/>
    <col min="3838" max="3838" width="19.5546875" style="129" customWidth="1"/>
    <col min="3839" max="3839" width="19.44140625" style="129" customWidth="1"/>
    <col min="3840" max="3840" width="18.44140625" style="129" customWidth="1"/>
    <col min="3841" max="3841" width="68.109375" style="129" customWidth="1"/>
    <col min="3842" max="4092" width="8.88671875" style="129"/>
    <col min="4093" max="4093" width="22.109375" style="129" customWidth="1"/>
    <col min="4094" max="4094" width="19.5546875" style="129" customWidth="1"/>
    <col min="4095" max="4095" width="19.44140625" style="129" customWidth="1"/>
    <col min="4096" max="4096" width="18.44140625" style="129" customWidth="1"/>
    <col min="4097" max="4097" width="68.109375" style="129" customWidth="1"/>
    <col min="4098" max="4348" width="8.88671875" style="129"/>
    <col min="4349" max="4349" width="22.109375" style="129" customWidth="1"/>
    <col min="4350" max="4350" width="19.5546875" style="129" customWidth="1"/>
    <col min="4351" max="4351" width="19.44140625" style="129" customWidth="1"/>
    <col min="4352" max="4352" width="18.44140625" style="129" customWidth="1"/>
    <col min="4353" max="4353" width="68.109375" style="129" customWidth="1"/>
    <col min="4354" max="4604" width="8.88671875" style="129"/>
    <col min="4605" max="4605" width="22.109375" style="129" customWidth="1"/>
    <col min="4606" max="4606" width="19.5546875" style="129" customWidth="1"/>
    <col min="4607" max="4607" width="19.44140625" style="129" customWidth="1"/>
    <col min="4608" max="4608" width="18.44140625" style="129" customWidth="1"/>
    <col min="4609" max="4609" width="68.109375" style="129" customWidth="1"/>
    <col min="4610" max="4860" width="8.88671875" style="129"/>
    <col min="4861" max="4861" width="22.109375" style="129" customWidth="1"/>
    <col min="4862" max="4862" width="19.5546875" style="129" customWidth="1"/>
    <col min="4863" max="4863" width="19.44140625" style="129" customWidth="1"/>
    <col min="4864" max="4864" width="18.44140625" style="129" customWidth="1"/>
    <col min="4865" max="4865" width="68.109375" style="129" customWidth="1"/>
    <col min="4866" max="5116" width="8.88671875" style="129"/>
    <col min="5117" max="5117" width="22.109375" style="129" customWidth="1"/>
    <col min="5118" max="5118" width="19.5546875" style="129" customWidth="1"/>
    <col min="5119" max="5119" width="19.44140625" style="129" customWidth="1"/>
    <col min="5120" max="5120" width="18.44140625" style="129" customWidth="1"/>
    <col min="5121" max="5121" width="68.109375" style="129" customWidth="1"/>
    <col min="5122" max="5372" width="8.88671875" style="129"/>
    <col min="5373" max="5373" width="22.109375" style="129" customWidth="1"/>
    <col min="5374" max="5374" width="19.5546875" style="129" customWidth="1"/>
    <col min="5375" max="5375" width="19.44140625" style="129" customWidth="1"/>
    <col min="5376" max="5376" width="18.44140625" style="129" customWidth="1"/>
    <col min="5377" max="5377" width="68.109375" style="129" customWidth="1"/>
    <col min="5378" max="5628" width="8.88671875" style="129"/>
    <col min="5629" max="5629" width="22.109375" style="129" customWidth="1"/>
    <col min="5630" max="5630" width="19.5546875" style="129" customWidth="1"/>
    <col min="5631" max="5631" width="19.44140625" style="129" customWidth="1"/>
    <col min="5632" max="5632" width="18.44140625" style="129" customWidth="1"/>
    <col min="5633" max="5633" width="68.109375" style="129" customWidth="1"/>
    <col min="5634" max="5884" width="8.88671875" style="129"/>
    <col min="5885" max="5885" width="22.109375" style="129" customWidth="1"/>
    <col min="5886" max="5886" width="19.5546875" style="129" customWidth="1"/>
    <col min="5887" max="5887" width="19.44140625" style="129" customWidth="1"/>
    <col min="5888" max="5888" width="18.44140625" style="129" customWidth="1"/>
    <col min="5889" max="5889" width="68.109375" style="129" customWidth="1"/>
    <col min="5890" max="6140" width="8.88671875" style="129"/>
    <col min="6141" max="6141" width="22.109375" style="129" customWidth="1"/>
    <col min="6142" max="6142" width="19.5546875" style="129" customWidth="1"/>
    <col min="6143" max="6143" width="19.44140625" style="129" customWidth="1"/>
    <col min="6144" max="6144" width="18.44140625" style="129" customWidth="1"/>
    <col min="6145" max="6145" width="68.109375" style="129" customWidth="1"/>
    <col min="6146" max="6396" width="8.88671875" style="129"/>
    <col min="6397" max="6397" width="22.109375" style="129" customWidth="1"/>
    <col min="6398" max="6398" width="19.5546875" style="129" customWidth="1"/>
    <col min="6399" max="6399" width="19.44140625" style="129" customWidth="1"/>
    <col min="6400" max="6400" width="18.44140625" style="129" customWidth="1"/>
    <col min="6401" max="6401" width="68.109375" style="129" customWidth="1"/>
    <col min="6402" max="6652" width="8.88671875" style="129"/>
    <col min="6653" max="6653" width="22.109375" style="129" customWidth="1"/>
    <col min="6654" max="6654" width="19.5546875" style="129" customWidth="1"/>
    <col min="6655" max="6655" width="19.44140625" style="129" customWidth="1"/>
    <col min="6656" max="6656" width="18.44140625" style="129" customWidth="1"/>
    <col min="6657" max="6657" width="68.109375" style="129" customWidth="1"/>
    <col min="6658" max="6908" width="8.88671875" style="129"/>
    <col min="6909" max="6909" width="22.109375" style="129" customWidth="1"/>
    <col min="6910" max="6910" width="19.5546875" style="129" customWidth="1"/>
    <col min="6911" max="6911" width="19.44140625" style="129" customWidth="1"/>
    <col min="6912" max="6912" width="18.44140625" style="129" customWidth="1"/>
    <col min="6913" max="6913" width="68.109375" style="129" customWidth="1"/>
    <col min="6914" max="7164" width="8.88671875" style="129"/>
    <col min="7165" max="7165" width="22.109375" style="129" customWidth="1"/>
    <col min="7166" max="7166" width="19.5546875" style="129" customWidth="1"/>
    <col min="7167" max="7167" width="19.44140625" style="129" customWidth="1"/>
    <col min="7168" max="7168" width="18.44140625" style="129" customWidth="1"/>
    <col min="7169" max="7169" width="68.109375" style="129" customWidth="1"/>
    <col min="7170" max="7420" width="8.88671875" style="129"/>
    <col min="7421" max="7421" width="22.109375" style="129" customWidth="1"/>
    <col min="7422" max="7422" width="19.5546875" style="129" customWidth="1"/>
    <col min="7423" max="7423" width="19.44140625" style="129" customWidth="1"/>
    <col min="7424" max="7424" width="18.44140625" style="129" customWidth="1"/>
    <col min="7425" max="7425" width="68.109375" style="129" customWidth="1"/>
    <col min="7426" max="7676" width="8.88671875" style="129"/>
    <col min="7677" max="7677" width="22.109375" style="129" customWidth="1"/>
    <col min="7678" max="7678" width="19.5546875" style="129" customWidth="1"/>
    <col min="7679" max="7679" width="19.44140625" style="129" customWidth="1"/>
    <col min="7680" max="7680" width="18.44140625" style="129" customWidth="1"/>
    <col min="7681" max="7681" width="68.109375" style="129" customWidth="1"/>
    <col min="7682" max="7932" width="8.88671875" style="129"/>
    <col min="7933" max="7933" width="22.109375" style="129" customWidth="1"/>
    <col min="7934" max="7934" width="19.5546875" style="129" customWidth="1"/>
    <col min="7935" max="7935" width="19.44140625" style="129" customWidth="1"/>
    <col min="7936" max="7936" width="18.44140625" style="129" customWidth="1"/>
    <col min="7937" max="7937" width="68.109375" style="129" customWidth="1"/>
    <col min="7938" max="8188" width="8.88671875" style="129"/>
    <col min="8189" max="8189" width="22.109375" style="129" customWidth="1"/>
    <col min="8190" max="8190" width="19.5546875" style="129" customWidth="1"/>
    <col min="8191" max="8191" width="19.44140625" style="129" customWidth="1"/>
    <col min="8192" max="8192" width="18.44140625" style="129" customWidth="1"/>
    <col min="8193" max="8193" width="68.109375" style="129" customWidth="1"/>
    <col min="8194" max="8444" width="8.88671875" style="129"/>
    <col min="8445" max="8445" width="22.109375" style="129" customWidth="1"/>
    <col min="8446" max="8446" width="19.5546875" style="129" customWidth="1"/>
    <col min="8447" max="8447" width="19.44140625" style="129" customWidth="1"/>
    <col min="8448" max="8448" width="18.44140625" style="129" customWidth="1"/>
    <col min="8449" max="8449" width="68.109375" style="129" customWidth="1"/>
    <col min="8450" max="8700" width="8.88671875" style="129"/>
    <col min="8701" max="8701" width="22.109375" style="129" customWidth="1"/>
    <col min="8702" max="8702" width="19.5546875" style="129" customWidth="1"/>
    <col min="8703" max="8703" width="19.44140625" style="129" customWidth="1"/>
    <col min="8704" max="8704" width="18.44140625" style="129" customWidth="1"/>
    <col min="8705" max="8705" width="68.109375" style="129" customWidth="1"/>
    <col min="8706" max="8956" width="8.88671875" style="129"/>
    <col min="8957" max="8957" width="22.109375" style="129" customWidth="1"/>
    <col min="8958" max="8958" width="19.5546875" style="129" customWidth="1"/>
    <col min="8959" max="8959" width="19.44140625" style="129" customWidth="1"/>
    <col min="8960" max="8960" width="18.44140625" style="129" customWidth="1"/>
    <col min="8961" max="8961" width="68.109375" style="129" customWidth="1"/>
    <col min="8962" max="9212" width="8.88671875" style="129"/>
    <col min="9213" max="9213" width="22.109375" style="129" customWidth="1"/>
    <col min="9214" max="9214" width="19.5546875" style="129" customWidth="1"/>
    <col min="9215" max="9215" width="19.44140625" style="129" customWidth="1"/>
    <col min="9216" max="9216" width="18.44140625" style="129" customWidth="1"/>
    <col min="9217" max="9217" width="68.109375" style="129" customWidth="1"/>
    <col min="9218" max="9468" width="8.88671875" style="129"/>
    <col min="9469" max="9469" width="22.109375" style="129" customWidth="1"/>
    <col min="9470" max="9470" width="19.5546875" style="129" customWidth="1"/>
    <col min="9471" max="9471" width="19.44140625" style="129" customWidth="1"/>
    <col min="9472" max="9472" width="18.44140625" style="129" customWidth="1"/>
    <col min="9473" max="9473" width="68.109375" style="129" customWidth="1"/>
    <col min="9474" max="9724" width="8.88671875" style="129"/>
    <col min="9725" max="9725" width="22.109375" style="129" customWidth="1"/>
    <col min="9726" max="9726" width="19.5546875" style="129" customWidth="1"/>
    <col min="9727" max="9727" width="19.44140625" style="129" customWidth="1"/>
    <col min="9728" max="9728" width="18.44140625" style="129" customWidth="1"/>
    <col min="9729" max="9729" width="68.109375" style="129" customWidth="1"/>
    <col min="9730" max="9980" width="8.88671875" style="129"/>
    <col min="9981" max="9981" width="22.109375" style="129" customWidth="1"/>
    <col min="9982" max="9982" width="19.5546875" style="129" customWidth="1"/>
    <col min="9983" max="9983" width="19.44140625" style="129" customWidth="1"/>
    <col min="9984" max="9984" width="18.44140625" style="129" customWidth="1"/>
    <col min="9985" max="9985" width="68.109375" style="129" customWidth="1"/>
    <col min="9986" max="10236" width="8.88671875" style="129"/>
    <col min="10237" max="10237" width="22.109375" style="129" customWidth="1"/>
    <col min="10238" max="10238" width="19.5546875" style="129" customWidth="1"/>
    <col min="10239" max="10239" width="19.44140625" style="129" customWidth="1"/>
    <col min="10240" max="10240" width="18.44140625" style="129" customWidth="1"/>
    <col min="10241" max="10241" width="68.109375" style="129" customWidth="1"/>
    <col min="10242" max="10492" width="8.88671875" style="129"/>
    <col min="10493" max="10493" width="22.109375" style="129" customWidth="1"/>
    <col min="10494" max="10494" width="19.5546875" style="129" customWidth="1"/>
    <col min="10495" max="10495" width="19.44140625" style="129" customWidth="1"/>
    <col min="10496" max="10496" width="18.44140625" style="129" customWidth="1"/>
    <col min="10497" max="10497" width="68.109375" style="129" customWidth="1"/>
    <col min="10498" max="10748" width="8.88671875" style="129"/>
    <col min="10749" max="10749" width="22.109375" style="129" customWidth="1"/>
    <col min="10750" max="10750" width="19.5546875" style="129" customWidth="1"/>
    <col min="10751" max="10751" width="19.44140625" style="129" customWidth="1"/>
    <col min="10752" max="10752" width="18.44140625" style="129" customWidth="1"/>
    <col min="10753" max="10753" width="68.109375" style="129" customWidth="1"/>
    <col min="10754" max="11004" width="8.88671875" style="129"/>
    <col min="11005" max="11005" width="22.109375" style="129" customWidth="1"/>
    <col min="11006" max="11006" width="19.5546875" style="129" customWidth="1"/>
    <col min="11007" max="11007" width="19.44140625" style="129" customWidth="1"/>
    <col min="11008" max="11008" width="18.44140625" style="129" customWidth="1"/>
    <col min="11009" max="11009" width="68.109375" style="129" customWidth="1"/>
    <col min="11010" max="11260" width="8.88671875" style="129"/>
    <col min="11261" max="11261" width="22.109375" style="129" customWidth="1"/>
    <col min="11262" max="11262" width="19.5546875" style="129" customWidth="1"/>
    <col min="11263" max="11263" width="19.44140625" style="129" customWidth="1"/>
    <col min="11264" max="11264" width="18.44140625" style="129" customWidth="1"/>
    <col min="11265" max="11265" width="68.109375" style="129" customWidth="1"/>
    <col min="11266" max="11516" width="8.88671875" style="129"/>
    <col min="11517" max="11517" width="22.109375" style="129" customWidth="1"/>
    <col min="11518" max="11518" width="19.5546875" style="129" customWidth="1"/>
    <col min="11519" max="11519" width="19.44140625" style="129" customWidth="1"/>
    <col min="11520" max="11520" width="18.44140625" style="129" customWidth="1"/>
    <col min="11521" max="11521" width="68.109375" style="129" customWidth="1"/>
    <col min="11522" max="11772" width="8.88671875" style="129"/>
    <col min="11773" max="11773" width="22.109375" style="129" customWidth="1"/>
    <col min="11774" max="11774" width="19.5546875" style="129" customWidth="1"/>
    <col min="11775" max="11775" width="19.44140625" style="129" customWidth="1"/>
    <col min="11776" max="11776" width="18.44140625" style="129" customWidth="1"/>
    <col min="11777" max="11777" width="68.109375" style="129" customWidth="1"/>
    <col min="11778" max="12028" width="8.88671875" style="129"/>
    <col min="12029" max="12029" width="22.109375" style="129" customWidth="1"/>
    <col min="12030" max="12030" width="19.5546875" style="129" customWidth="1"/>
    <col min="12031" max="12031" width="19.44140625" style="129" customWidth="1"/>
    <col min="12032" max="12032" width="18.44140625" style="129" customWidth="1"/>
    <col min="12033" max="12033" width="68.109375" style="129" customWidth="1"/>
    <col min="12034" max="12284" width="8.88671875" style="129"/>
    <col min="12285" max="12285" width="22.109375" style="129" customWidth="1"/>
    <col min="12286" max="12286" width="19.5546875" style="129" customWidth="1"/>
    <col min="12287" max="12287" width="19.44140625" style="129" customWidth="1"/>
    <col min="12288" max="12288" width="18.44140625" style="129" customWidth="1"/>
    <col min="12289" max="12289" width="68.109375" style="129" customWidth="1"/>
    <col min="12290" max="12540" width="8.88671875" style="129"/>
    <col min="12541" max="12541" width="22.109375" style="129" customWidth="1"/>
    <col min="12542" max="12542" width="19.5546875" style="129" customWidth="1"/>
    <col min="12543" max="12543" width="19.44140625" style="129" customWidth="1"/>
    <col min="12544" max="12544" width="18.44140625" style="129" customWidth="1"/>
    <col min="12545" max="12545" width="68.109375" style="129" customWidth="1"/>
    <col min="12546" max="12796" width="8.88671875" style="129"/>
    <col min="12797" max="12797" width="22.109375" style="129" customWidth="1"/>
    <col min="12798" max="12798" width="19.5546875" style="129" customWidth="1"/>
    <col min="12799" max="12799" width="19.44140625" style="129" customWidth="1"/>
    <col min="12800" max="12800" width="18.44140625" style="129" customWidth="1"/>
    <col min="12801" max="12801" width="68.109375" style="129" customWidth="1"/>
    <col min="12802" max="13052" width="8.88671875" style="129"/>
    <col min="13053" max="13053" width="22.109375" style="129" customWidth="1"/>
    <col min="13054" max="13054" width="19.5546875" style="129" customWidth="1"/>
    <col min="13055" max="13055" width="19.44140625" style="129" customWidth="1"/>
    <col min="13056" max="13056" width="18.44140625" style="129" customWidth="1"/>
    <col min="13057" max="13057" width="68.109375" style="129" customWidth="1"/>
    <col min="13058" max="13308" width="8.88671875" style="129"/>
    <col min="13309" max="13309" width="22.109375" style="129" customWidth="1"/>
    <col min="13310" max="13310" width="19.5546875" style="129" customWidth="1"/>
    <col min="13311" max="13311" width="19.44140625" style="129" customWidth="1"/>
    <col min="13312" max="13312" width="18.44140625" style="129" customWidth="1"/>
    <col min="13313" max="13313" width="68.109375" style="129" customWidth="1"/>
    <col min="13314" max="13564" width="8.88671875" style="129"/>
    <col min="13565" max="13565" width="22.109375" style="129" customWidth="1"/>
    <col min="13566" max="13566" width="19.5546875" style="129" customWidth="1"/>
    <col min="13567" max="13567" width="19.44140625" style="129" customWidth="1"/>
    <col min="13568" max="13568" width="18.44140625" style="129" customWidth="1"/>
    <col min="13569" max="13569" width="68.109375" style="129" customWidth="1"/>
    <col min="13570" max="13820" width="8.88671875" style="129"/>
    <col min="13821" max="13821" width="22.109375" style="129" customWidth="1"/>
    <col min="13822" max="13822" width="19.5546875" style="129" customWidth="1"/>
    <col min="13823" max="13823" width="19.44140625" style="129" customWidth="1"/>
    <col min="13824" max="13824" width="18.44140625" style="129" customWidth="1"/>
    <col min="13825" max="13825" width="68.109375" style="129" customWidth="1"/>
    <col min="13826" max="14076" width="8.88671875" style="129"/>
    <col min="14077" max="14077" width="22.109375" style="129" customWidth="1"/>
    <col min="14078" max="14078" width="19.5546875" style="129" customWidth="1"/>
    <col min="14079" max="14079" width="19.44140625" style="129" customWidth="1"/>
    <col min="14080" max="14080" width="18.44140625" style="129" customWidth="1"/>
    <col min="14081" max="14081" width="68.109375" style="129" customWidth="1"/>
    <col min="14082" max="14332" width="8.88671875" style="129"/>
    <col min="14333" max="14333" width="22.109375" style="129" customWidth="1"/>
    <col min="14334" max="14334" width="19.5546875" style="129" customWidth="1"/>
    <col min="14335" max="14335" width="19.44140625" style="129" customWidth="1"/>
    <col min="14336" max="14336" width="18.44140625" style="129" customWidth="1"/>
    <col min="14337" max="14337" width="68.109375" style="129" customWidth="1"/>
    <col min="14338" max="14588" width="8.88671875" style="129"/>
    <col min="14589" max="14589" width="22.109375" style="129" customWidth="1"/>
    <col min="14590" max="14590" width="19.5546875" style="129" customWidth="1"/>
    <col min="14591" max="14591" width="19.44140625" style="129" customWidth="1"/>
    <col min="14592" max="14592" width="18.44140625" style="129" customWidth="1"/>
    <col min="14593" max="14593" width="68.109375" style="129" customWidth="1"/>
    <col min="14594" max="14844" width="8.88671875" style="129"/>
    <col min="14845" max="14845" width="22.109375" style="129" customWidth="1"/>
    <col min="14846" max="14846" width="19.5546875" style="129" customWidth="1"/>
    <col min="14847" max="14847" width="19.44140625" style="129" customWidth="1"/>
    <col min="14848" max="14848" width="18.44140625" style="129" customWidth="1"/>
    <col min="14849" max="14849" width="68.109375" style="129" customWidth="1"/>
    <col min="14850" max="15100" width="8.88671875" style="129"/>
    <col min="15101" max="15101" width="22.109375" style="129" customWidth="1"/>
    <col min="15102" max="15102" width="19.5546875" style="129" customWidth="1"/>
    <col min="15103" max="15103" width="19.44140625" style="129" customWidth="1"/>
    <col min="15104" max="15104" width="18.44140625" style="129" customWidth="1"/>
    <col min="15105" max="15105" width="68.109375" style="129" customWidth="1"/>
    <col min="15106" max="15356" width="8.88671875" style="129"/>
    <col min="15357" max="15357" width="22.109375" style="129" customWidth="1"/>
    <col min="15358" max="15358" width="19.5546875" style="129" customWidth="1"/>
    <col min="15359" max="15359" width="19.44140625" style="129" customWidth="1"/>
    <col min="15360" max="15360" width="18.44140625" style="129" customWidth="1"/>
    <col min="15361" max="15361" width="68.109375" style="129" customWidth="1"/>
    <col min="15362" max="15612" width="8.88671875" style="129"/>
    <col min="15613" max="15613" width="22.109375" style="129" customWidth="1"/>
    <col min="15614" max="15614" width="19.5546875" style="129" customWidth="1"/>
    <col min="15615" max="15615" width="19.44140625" style="129" customWidth="1"/>
    <col min="15616" max="15616" width="18.44140625" style="129" customWidth="1"/>
    <col min="15617" max="15617" width="68.109375" style="129" customWidth="1"/>
    <col min="15618" max="15868" width="8.88671875" style="129"/>
    <col min="15869" max="15869" width="22.109375" style="129" customWidth="1"/>
    <col min="15870" max="15870" width="19.5546875" style="129" customWidth="1"/>
    <col min="15871" max="15871" width="19.44140625" style="129" customWidth="1"/>
    <col min="15872" max="15872" width="18.44140625" style="129" customWidth="1"/>
    <col min="15873" max="15873" width="68.109375" style="129" customWidth="1"/>
    <col min="15874" max="16124" width="8.88671875" style="129"/>
    <col min="16125" max="16125" width="22.109375" style="129" customWidth="1"/>
    <col min="16126" max="16126" width="19.5546875" style="129" customWidth="1"/>
    <col min="16127" max="16127" width="19.44140625" style="129" customWidth="1"/>
    <col min="16128" max="16128" width="18.44140625" style="129" customWidth="1"/>
    <col min="16129" max="16129" width="68.109375" style="129" customWidth="1"/>
    <col min="16130" max="16384" width="8.88671875" style="129"/>
  </cols>
  <sheetData>
    <row r="2" spans="1:4" ht="18" customHeight="1">
      <c r="A2" s="226" t="s">
        <v>299</v>
      </c>
      <c r="B2" s="226"/>
      <c r="C2" s="226"/>
      <c r="D2" s="226"/>
    </row>
    <row r="3" spans="1:4">
      <c r="A3" s="130"/>
    </row>
    <row r="4" spans="1:4" s="132" customFormat="1" ht="18.600000000000001" customHeight="1">
      <c r="A4" s="227" t="s">
        <v>310</v>
      </c>
      <c r="B4" s="146" t="s">
        <v>311</v>
      </c>
      <c r="C4" s="146" t="s">
        <v>298</v>
      </c>
      <c r="D4" s="227" t="s">
        <v>312</v>
      </c>
    </row>
    <row r="5" spans="1:4" s="132" customFormat="1" ht="24" customHeight="1">
      <c r="A5" s="227"/>
      <c r="B5" s="146" t="s">
        <v>313</v>
      </c>
      <c r="C5" s="146" t="s">
        <v>313</v>
      </c>
      <c r="D5" s="227"/>
    </row>
    <row r="6" spans="1:4" s="132" customFormat="1" ht="15.6">
      <c r="A6" s="146">
        <v>1</v>
      </c>
      <c r="B6" s="146">
        <v>2</v>
      </c>
      <c r="C6" s="146">
        <v>3</v>
      </c>
      <c r="D6" s="146">
        <v>4</v>
      </c>
    </row>
    <row r="7" spans="1:4" s="135" customFormat="1" ht="253.8" customHeight="1">
      <c r="A7" s="133" t="s">
        <v>314</v>
      </c>
      <c r="B7" s="134">
        <v>1581.6</v>
      </c>
      <c r="C7" s="134">
        <v>506.2</v>
      </c>
      <c r="D7" s="133" t="s">
        <v>321</v>
      </c>
    </row>
    <row r="8" spans="1:4" s="135" customFormat="1" ht="261.60000000000002" customHeight="1">
      <c r="A8" s="133" t="s">
        <v>315</v>
      </c>
      <c r="B8" s="134">
        <v>574.9</v>
      </c>
      <c r="C8" s="134">
        <v>83.4</v>
      </c>
      <c r="D8" s="133" t="s">
        <v>322</v>
      </c>
    </row>
    <row r="9" spans="1:4" s="135" customFormat="1" ht="187.2" customHeight="1">
      <c r="A9" s="133" t="s">
        <v>316</v>
      </c>
      <c r="B9" s="136">
        <v>174.4</v>
      </c>
      <c r="C9" s="137">
        <v>222.5</v>
      </c>
      <c r="D9" s="138" t="s">
        <v>323</v>
      </c>
    </row>
    <row r="10" spans="1:4" s="135" customFormat="1" ht="22.8" customHeight="1">
      <c r="A10" s="133" t="s">
        <v>317</v>
      </c>
      <c r="B10" s="134">
        <v>306</v>
      </c>
      <c r="C10" s="134">
        <v>313.7</v>
      </c>
      <c r="D10" s="139" t="s">
        <v>318</v>
      </c>
    </row>
    <row r="11" spans="1:4" s="142" customFormat="1" ht="22.95" customHeight="1">
      <c r="A11" s="140" t="s">
        <v>319</v>
      </c>
      <c r="B11" s="141">
        <f>SUM(B7:B10)</f>
        <v>2636.9</v>
      </c>
      <c r="C11" s="141">
        <f>SUM(C7:C10)</f>
        <v>1125.8</v>
      </c>
      <c r="D11" s="140" t="s">
        <v>320</v>
      </c>
    </row>
    <row r="12" spans="1:4" s="142" customFormat="1" ht="32.4" customHeight="1">
      <c r="A12" s="143"/>
      <c r="B12" s="144"/>
      <c r="C12" s="144"/>
      <c r="D12" s="143"/>
    </row>
  </sheetData>
  <mergeCells count="3">
    <mergeCell ref="A2:D2"/>
    <mergeCell ref="A4:A5"/>
    <mergeCell ref="D4:D5"/>
  </mergeCells>
  <pageMargins left="0.39370078740157483" right="0.39370078740157483" top="0.78740157480314965"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1. есеп</vt:lpstr>
      <vt:lpstr>2. қаржы қаражатын игеру</vt:lpstr>
      <vt:lpstr>'1. есеп'!Заголовки_для_печати</vt:lpstr>
      <vt:lpstr>'1. есеп'!Область_печати</vt:lpstr>
      <vt:lpstr>'2. қаржы қаражатын игеру'!Область_печати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User</cp:lastModifiedBy>
  <cp:lastPrinted>2022-03-02T06:01:18Z</cp:lastPrinted>
  <dcterms:created xsi:type="dcterms:W3CDTF">2019-12-23T09:23:20Z</dcterms:created>
  <dcterms:modified xsi:type="dcterms:W3CDTF">2022-03-02T06:01:19Z</dcterms:modified>
</cp:coreProperties>
</file>