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tabRatio="620" activeTab="3"/>
  </bookViews>
  <sheets>
    <sheet name="1 инфор. о ходе реализ." sheetId="16" r:id="rId1"/>
    <sheet name="Лист1" sheetId="15" state="hidden" r:id="rId2"/>
    <sheet name="2 осв.финан.сред." sheetId="13" r:id="rId3"/>
    <sheet name="3 ПРТ в разрезе районов" sheetId="17" r:id="rId4"/>
  </sheets>
  <definedNames>
    <definedName name="_xlnm._FilterDatabase" localSheetId="0" hidden="1">'1 инфор. о ходе реализ.'!$I$1:$I$355</definedName>
    <definedName name="_xlnm.Print_Titles" localSheetId="0">'1 инфор. о ходе реализ.'!$9:$11</definedName>
    <definedName name="_xlnm.Print_Area" localSheetId="0">'1 инфор. о ходе реализ.'!$A$1:$K$313</definedName>
    <definedName name="_xlnm.Print_Area" localSheetId="2">'2 осв.финан.сред.'!$A$1:$F$11</definedName>
  </definedNames>
  <calcPr calcId="162913"/>
</workbook>
</file>

<file path=xl/calcChain.xml><?xml version="1.0" encoding="utf-8"?>
<calcChain xmlns="http://schemas.openxmlformats.org/spreadsheetml/2006/main">
  <c r="E11" i="13" l="1"/>
  <c r="D11" i="13"/>
  <c r="H61" i="16" l="1"/>
  <c r="H60" i="16"/>
  <c r="H286" i="16" l="1"/>
  <c r="G261" i="16" l="1"/>
  <c r="F261" i="16"/>
</calcChain>
</file>

<file path=xl/sharedStrings.xml><?xml version="1.0" encoding="utf-8"?>
<sst xmlns="http://schemas.openxmlformats.org/spreadsheetml/2006/main" count="1369" uniqueCount="652">
  <si>
    <t xml:space="preserve"> № п/п </t>
  </si>
  <si>
    <t>факт</t>
  </si>
  <si>
    <t xml:space="preserve"> № </t>
  </si>
  <si>
    <t>1</t>
  </si>
  <si>
    <t>2</t>
  </si>
  <si>
    <t>%</t>
  </si>
  <si>
    <t>тыс. кв. км.</t>
  </si>
  <si>
    <t xml:space="preserve">ед.  </t>
  </si>
  <si>
    <t>коэффициент</t>
  </si>
  <si>
    <t>-</t>
  </si>
  <si>
    <t>УО</t>
  </si>
  <si>
    <t>Цель 5: Повышение защищенности территории от чрезвычайных ситуаций</t>
  </si>
  <si>
    <t>Направление 3: Обеспечение нового качества жизни</t>
  </si>
  <si>
    <t>Цель 5: Снижение уровня коррупции в регионе</t>
  </si>
  <si>
    <t>3</t>
  </si>
  <si>
    <t>4</t>
  </si>
  <si>
    <t>5</t>
  </si>
  <si>
    <t>6</t>
  </si>
  <si>
    <t>7</t>
  </si>
  <si>
    <t>8</t>
  </si>
  <si>
    <t>9</t>
  </si>
  <si>
    <t>10</t>
  </si>
  <si>
    <t>3.1</t>
  </si>
  <si>
    <t>3.2</t>
  </si>
  <si>
    <t>3.3</t>
  </si>
  <si>
    <t>3.4</t>
  </si>
  <si>
    <t>3.5</t>
  </si>
  <si>
    <t>3.6</t>
  </si>
  <si>
    <t>3.7</t>
  </si>
  <si>
    <t>3.8</t>
  </si>
  <si>
    <t>3.9</t>
  </si>
  <si>
    <t>3.10</t>
  </si>
  <si>
    <t>3.11</t>
  </si>
  <si>
    <t>3.12</t>
  </si>
  <si>
    <t>3.13</t>
  </si>
  <si>
    <t>3.14</t>
  </si>
  <si>
    <t>3.15</t>
  </si>
  <si>
    <t>3.16</t>
  </si>
  <si>
    <t>3.17</t>
  </si>
  <si>
    <t>3.18</t>
  </si>
  <si>
    <t>3.19</t>
  </si>
  <si>
    <t>3.20</t>
  </si>
  <si>
    <t>6.1</t>
  </si>
  <si>
    <t>6.2</t>
  </si>
  <si>
    <t>6.3</t>
  </si>
  <si>
    <t>6.4</t>
  </si>
  <si>
    <t>6.5</t>
  </si>
  <si>
    <t>6.6</t>
  </si>
  <si>
    <t>6.7</t>
  </si>
  <si>
    <t>6.8</t>
  </si>
  <si>
    <t>6.9</t>
  </si>
  <si>
    <t>6.10</t>
  </si>
  <si>
    <t>6.11</t>
  </si>
  <si>
    <t>6.12</t>
  </si>
  <si>
    <t>6.13</t>
  </si>
  <si>
    <t>6.14</t>
  </si>
  <si>
    <t>6.15</t>
  </si>
  <si>
    <t>6.16</t>
  </si>
  <si>
    <t>6.17</t>
  </si>
  <si>
    <t>6.18</t>
  </si>
  <si>
    <t>6.19</t>
  </si>
  <si>
    <t>6.20</t>
  </si>
  <si>
    <t>7.1</t>
  </si>
  <si>
    <t>7.2</t>
  </si>
  <si>
    <t>7.3</t>
  </si>
  <si>
    <t>7.4</t>
  </si>
  <si>
    <t>7.5</t>
  </si>
  <si>
    <t>7.6</t>
  </si>
  <si>
    <t>7.7</t>
  </si>
  <si>
    <t>7.8</t>
  </si>
  <si>
    <t>7.9</t>
  </si>
  <si>
    <t>7.10</t>
  </si>
  <si>
    <t>7.11</t>
  </si>
  <si>
    <t>7.12</t>
  </si>
  <si>
    <t>7.13</t>
  </si>
  <si>
    <t>7.14</t>
  </si>
  <si>
    <t>7.15</t>
  </si>
  <si>
    <t>7.16</t>
  </si>
  <si>
    <t>7.17</t>
  </si>
  <si>
    <t>7.18</t>
  </si>
  <si>
    <t>7.19</t>
  </si>
  <si>
    <t>7.20</t>
  </si>
  <si>
    <t>4.1</t>
  </si>
  <si>
    <t>4.2</t>
  </si>
  <si>
    <t>451-002-011</t>
  </si>
  <si>
    <t>451-002-028</t>
  </si>
  <si>
    <t>451-002-100</t>
  </si>
  <si>
    <t>РБ</t>
  </si>
  <si>
    <t>ГЦБ</t>
  </si>
  <si>
    <t>067-100</t>
  </si>
  <si>
    <t>МЗ (по согласованию), частный партнер (по согласованию), «АО СПК Тобол» (по согласованию), акиматы городов и районов</t>
  </si>
  <si>
    <t>Разработка ПСД с положительным заключением экспертизы</t>
  </si>
  <si>
    <t xml:space="preserve">ААКО (советник акима области Альжанова А.М.) </t>
  </si>
  <si>
    <t>ААКО (советник акима области Альжанова А.М.)</t>
  </si>
  <si>
    <t>106,3*</t>
  </si>
  <si>
    <t>82,1*</t>
  </si>
  <si>
    <t>107,6*</t>
  </si>
  <si>
    <t xml:space="preserve">106,2*   </t>
  </si>
  <si>
    <t>102,1</t>
  </si>
  <si>
    <t>89</t>
  </si>
  <si>
    <t>Не достигнут. Недостижение планового значения объясняется аномально засушливыми погодными условиями.</t>
  </si>
  <si>
    <t>в 25 раз</t>
  </si>
  <si>
    <t>в 129,6 раз</t>
  </si>
  <si>
    <t>в 2,2 раза</t>
  </si>
  <si>
    <t>в 5,1 раза</t>
  </si>
  <si>
    <t>в 3,8 раз</t>
  </si>
  <si>
    <t>27,4*</t>
  </si>
  <si>
    <t>*</t>
  </si>
  <si>
    <t>0,1</t>
  </si>
  <si>
    <t>741-002-015</t>
  </si>
  <si>
    <t>741-005-015</t>
  </si>
  <si>
    <t>741-045-015</t>
  </si>
  <si>
    <t>741-047-015</t>
  </si>
  <si>
    <t>741-053-015</t>
  </si>
  <si>
    <t>741-057-015</t>
  </si>
  <si>
    <t>741-046-015</t>
  </si>
  <si>
    <t>741-050-011</t>
  </si>
  <si>
    <t>741-056-011</t>
  </si>
  <si>
    <t>002 015</t>
  </si>
  <si>
    <t>002 032</t>
  </si>
  <si>
    <t>028 011</t>
  </si>
  <si>
    <t>028 015</t>
  </si>
  <si>
    <t>028 032</t>
  </si>
  <si>
    <t>113 011</t>
  </si>
  <si>
    <t>113 015</t>
  </si>
  <si>
    <t>113 032</t>
  </si>
  <si>
    <t>114 015</t>
  </si>
  <si>
    <t>266005015   266010015 266011015</t>
  </si>
  <si>
    <t>266082011   266010011 266011011</t>
  </si>
  <si>
    <t>266027015                  266069015</t>
  </si>
  <si>
    <t>50*</t>
  </si>
  <si>
    <t>25*</t>
  </si>
  <si>
    <t>млн.тенге</t>
  </si>
  <si>
    <t xml:space="preserve"> </t>
  </si>
  <si>
    <t>Исполнено, отремонтировано 12,8 км автодороги.</t>
  </si>
  <si>
    <t xml:space="preserve">Қостанай облысының аумағын дамыту бағдарламасын </t>
  </si>
  <si>
    <t>іске асыру туралы есеп</t>
  </si>
  <si>
    <t>Есепті кезең 2021 жыл</t>
  </si>
  <si>
    <t>Бекітілген:  2020 жылғы 11 желтоқсандағы № 557</t>
  </si>
  <si>
    <t>Мемлекеттік орган:  "Қостанай облысы әкімдігінің экономика және бюджеттік жоспарлау басқармасы" ММ</t>
  </si>
  <si>
    <t>1. Бағдарламаны іске асыру барысы туралы ақпарат</t>
  </si>
  <si>
    <t>Атауы</t>
  </si>
  <si>
    <t>Өлшем бірліктері</t>
  </si>
  <si>
    <t>Ақпарат көзі</t>
  </si>
  <si>
    <t>Жауапты 
орындағаны үшін</t>
  </si>
  <si>
    <t>Орындау</t>
  </si>
  <si>
    <t>Қаржыландыру көзі</t>
  </si>
  <si>
    <t>Бюджеттік бағдарламаның коды</t>
  </si>
  <si>
    <t>Орындалуы туралы ақпарат</t>
  </si>
  <si>
    <t>негізгі (бастапқы) мән</t>
  </si>
  <si>
    <t>жоспар</t>
  </si>
  <si>
    <t>1-бағыт: Өңір экономикасының өсуі</t>
  </si>
  <si>
    <t>Мақсат 1: Аймақ экономикасының өсуі</t>
  </si>
  <si>
    <t>Жалпы өңірлік өнімнің НКИ</t>
  </si>
  <si>
    <t>Ресми статистикалық ақпарат</t>
  </si>
  <si>
    <t>ЭжБЖБ, ББӘ</t>
  </si>
  <si>
    <r>
      <rPr>
        <b/>
        <sz val="12"/>
        <rFont val="Times New Roman"/>
        <family val="1"/>
        <charset val="204"/>
      </rPr>
      <t xml:space="preserve">Орындалуда. </t>
    </r>
    <r>
      <rPr>
        <sz val="12"/>
        <rFont val="Times New Roman"/>
        <family val="1"/>
        <charset val="204"/>
      </rPr>
      <t>2021 жылдың 9 айындағы статистикалық деректер (2021 жылдың 12 айындағы деректер 2022 жылдың сәуір айында жарияланады).</t>
    </r>
  </si>
  <si>
    <t>Қаржыландыру қажет емес</t>
  </si>
  <si>
    <t>Облыс экономикасын дамытудың болжамды параметрлеріне қол жеткізу бойынша облыстық басқармалардың қызметін үйлестіруді қамтамасыз ету</t>
  </si>
  <si>
    <t>Орындалды. Облыс әкімдігінің отырыстарында әлеуметтік-экономикалық даму қорытындыларын қарау (8 рет). Облыс әкіміне ай сайынғы ақпарат (12 рет).</t>
  </si>
  <si>
    <t>Орындалды. Мониторинг және талдау ай сайын жүргізіледі. Ақпарат ай сайын ҚР Президентінің Әкімшілігіне (12 ақпарат), ҚР Премьер-Министрінің Кеңсесіне (12 ақпарат), ҚР Ұлттық экономика министрлігіне (12 ақпарат), облыс әкіміне (12 ақпарат) ұсынылады.</t>
  </si>
  <si>
    <t>Облыстың әлеуметтік-экономикалық дамуын мониторингілеу және талдау</t>
  </si>
  <si>
    <t>2-мақсат: өнеркәсіптің шикізаттық емес салаларын басым дамыту</t>
  </si>
  <si>
    <t>Іс-шара:</t>
  </si>
  <si>
    <t>нысаналы индикаторлар:</t>
  </si>
  <si>
    <t>нысаналы индикаторлар</t>
  </si>
  <si>
    <t>Шикізаттық емес экспорт көлемі</t>
  </si>
  <si>
    <t>Өңдеуші өнеркәсіпке негізгі капиталға инвестициялар</t>
  </si>
  <si>
    <t>Өткен жылға қарағанда өңдеу өнеркәсібіндегі еңбек өнімділігі</t>
  </si>
  <si>
    <t>Өткен жылдың деңгейіне қарағанда машина жасау өнімдері өндірісінің көлемін ұлғайту</t>
  </si>
  <si>
    <t>млрд. теңге</t>
  </si>
  <si>
    <t>КжИИДБ</t>
  </si>
  <si>
    <r>
      <rPr>
        <b/>
        <sz val="12"/>
        <rFont val="Times New Roman"/>
        <family val="1"/>
        <charset val="204"/>
      </rPr>
      <t>Орындалуда</t>
    </r>
    <r>
      <rPr>
        <sz val="12"/>
        <rFont val="Times New Roman"/>
        <family val="1"/>
        <charset val="204"/>
      </rPr>
      <t>. 2021 жылғы қаңтар-қарашадағы деректер, 2021 жылғы нақтыланған жылдық деректер кейін, 2022 жылғы мамырда жарияланатын болады.</t>
    </r>
  </si>
  <si>
    <r>
      <rPr>
        <b/>
        <sz val="12"/>
        <rFont val="Times New Roman"/>
        <family val="1"/>
        <charset val="204"/>
      </rPr>
      <t>Қол жеткізілді</t>
    </r>
    <r>
      <rPr>
        <sz val="12"/>
        <rFont val="Times New Roman"/>
        <family val="1"/>
        <charset val="204"/>
      </rPr>
      <t>. Бұл көрсеткішке 2021 жылдың қорытындысы бойынша өңдеу секторында инвестициялық жобаларды іске асыру арқасында қол жеткізілді.</t>
    </r>
  </si>
  <si>
    <r>
      <rPr>
        <b/>
        <sz val="12"/>
        <rFont val="Times New Roman"/>
        <family val="1"/>
        <charset val="204"/>
      </rPr>
      <t>Орындалуда</t>
    </r>
    <r>
      <rPr>
        <sz val="12"/>
        <rFont val="Times New Roman"/>
        <family val="1"/>
        <charset val="204"/>
      </rPr>
      <t>. 2021 жылғы қаңтар-қыркүйектегі деректер, есептілік Мерзімділігі тоқсандық. 2021 жылдың қорытындылары бойынша деректер 2022 жылғы мамырда жарияланатын болады.</t>
    </r>
  </si>
  <si>
    <t>Қостанай қаласында ет өңдеу қуаты жылына 20 мың тонна ет өңдеу кешені "инвестициялық жобасын іске асыру - "BEEFEXPORT GROUP"ЖШС</t>
  </si>
  <si>
    <t>Бизнес-инкубатор базасында автокомпоненттердің ауыл шаруашылығы техникасын өндіру бойынша оқшаулау орталығын құру - "АгромашХолдинг KZ" АҚ</t>
  </si>
  <si>
    <t>Арқалық қаласында элеватор, құрама жем зауыты және диірмен кешенін салу - "Алюминстрой"ЖШС</t>
  </si>
  <si>
    <t>Қостанай қаласының әкімі, "BEEFEXPORT GROUP" ЖШС (келісім бойынша)</t>
  </si>
  <si>
    <t>Қостанай қаласының әкімі, "АгромашХолдинг KZ" ақ (келісім бойынша)</t>
  </si>
  <si>
    <t>Орындалды. Жоба іске асырылған.</t>
  </si>
  <si>
    <t>Орындалды. Элеватор мен құрама жем зауыты іске қосылды . Диірмен кешенінің құрылысы 2022 жылға жоспарланған.</t>
  </si>
  <si>
    <t>МҚ</t>
  </si>
  <si>
    <t>3-мақсат: АӨК салаларының бәсекеге қабілеттілігін арттыру</t>
  </si>
  <si>
    <t>Нысаналы индикаторлар:</t>
  </si>
  <si>
    <t>Жалпы шығарудың нақты көлем индексі ауыл шаруашылығы өнімін</t>
  </si>
  <si>
    <t>Өткен жылға қарағанда ауыл шаруашылығындағы еңбек өнімділігі</t>
  </si>
  <si>
    <t>Негізгі капиталға салынған инвестициялар, ауыл шаруашылығы</t>
  </si>
  <si>
    <t>АШБжЖҚ</t>
  </si>
  <si>
    <r>
      <rPr>
        <b/>
        <sz val="12"/>
        <rFont val="Times New Roman"/>
        <family val="1"/>
        <charset val="204"/>
      </rPr>
      <t>Орындалған жоқ.</t>
    </r>
    <r>
      <rPr>
        <sz val="12"/>
        <rFont val="Times New Roman"/>
        <family val="1"/>
        <charset val="204"/>
      </rPr>
      <t xml:space="preserve">  2021 жылдың қорытындысы бойынша ауыл шаруашылығы өнімдерінің жалпы шығарылымы – 609 234,7 млн.теңгені құрады, оның ішінде өсімдік шаруашылығы салалары – 421 632,1 млн. теңге, мал шаруашылығы – 186 889,7 млн. теңге. НКИ 84% құрады (мал шаруашылығында – 102,7%, өсімдік шаруашылығында – 77%). Жоспарлы мәнге қол жеткізбеу облыстың барлық аумағындағы өте құрғақ ауа райы жағдайларымен түсіндіріледі.</t>
    </r>
  </si>
  <si>
    <r>
      <rPr>
        <b/>
        <sz val="12"/>
        <rFont val="Times New Roman"/>
        <family val="1"/>
        <charset val="204"/>
      </rPr>
      <t xml:space="preserve">Қол жеткізілді. </t>
    </r>
    <r>
      <rPr>
        <sz val="12"/>
        <rFont val="Times New Roman"/>
        <family val="1"/>
        <charset val="204"/>
      </rPr>
      <t>2021 жылдың қорытындысы бойынша ауыл шаруашылығының негізгі капиталына инвестициялар көлемі – 78,9 млрд.теңгені, НКИ – 137,9% құрады.</t>
    </r>
  </si>
  <si>
    <r>
      <rPr>
        <b/>
        <sz val="12"/>
        <color theme="1"/>
        <rFont val="Times New Roman"/>
        <family val="1"/>
        <charset val="204"/>
      </rPr>
      <t xml:space="preserve">Орындалуда. </t>
    </r>
    <r>
      <rPr>
        <sz val="12"/>
        <color theme="1"/>
        <rFont val="Times New Roman"/>
        <family val="1"/>
        <charset val="204"/>
      </rPr>
      <t>2021 жылдың 9 айының қорытындысы бойынша облыстың ауыл шаруашылығындағы еңбек өнімділігінің өсімі өткен жылдың сәйкес кезеңіне 106,2% немесе 1 822,9 мың теңгені құрады. Жылдық деректер 2022 жылдың мамыр айында жарияланады.</t>
    </r>
  </si>
  <si>
    <t>Цифрлық Қазақстанбағдарламасы шеңберінде ауыл шаруашылығы кәсіпорындарында цифрландыру элементтерін енгізу мониторингі</t>
  </si>
  <si>
    <t>Орындалды. Өзіндік құнды төмендету және өндірілетін ауыл шаруашылығы өнімінің саны мен сапасын арттыру үшін цифрлық технологиялар мен Автоматтандыру элементтері барған сайын көбірек енгізілуде. "Цифрлық Қазақстан" мемлекеттік бағдарламасын іске асыру жөніндегі Жол картасына және егжей – тегжейлі жоспарға сәйкес облыста 2021 жылға 102 шаруашылық анықталды, оның ішінде өсімдік шаруашылығында – 63, мал шаруашылығында-39. 2021 жылы АӨК субъектілері цифрландыру элементтерін енгізу бойынша жоспарланған көрсеткіштерге қол жеткізді.</t>
  </si>
  <si>
    <t>Тұқым шаруашылығын қолдау</t>
  </si>
  <si>
    <t>ҰҚ</t>
  </si>
  <si>
    <t>Орындалды. Бұл көрсеткішке 2021 жылдың қорытындысы бойынша машина жасау саласында іске қосылған инвестициялық жоба есебінен қол жеткізілді. Тек 2021 жылдан бастап "СарыарқаАвтоПром" ЖШС үш жаңа бренд: "КИА", "Лада" және "Рено" (Рено) автомобильдерінің өндірісін іске қосты.
B осы жобаның жоғарыда аталған өндірісін іске қосу нәтижесінде 49,9% құрайды (мерзімі 2021 жыл. – 60 016 басылым., 2020 ж– 40 050 басылым.).
Автомобиль құрастырумен қатар өндіріс 82,4%, 774 Еуро артты. 1412 басылым., коЖБайн 18% (2021 ж.-406 б, 2020 ж -344 басылым.), дестелегіштер 19,5% (2021 ж. - 674, 2020ж -564 басылым.)."</t>
  </si>
  <si>
    <t>ЖБ</t>
  </si>
  <si>
    <t xml:space="preserve">ЖБ </t>
  </si>
  <si>
    <t>Орындалды АШТӨ-нің 43 091,9 тонна жоғары репродукциялы тұқымға қолжетімділігі себу үшін сатып алынған элиталық тұқымдар, I репродукциялы және бірінші ұрпақ будандарының тұқымдары үшін АШТӨ-нің шығындарын ішінара өтеу, себуге сатып алынған элиталық тұқымдар үшін тұқым өсіру шаруашылықтарына, егуге сатып алынған бірегей тұқымдар үшін элиталық тұқым өсіру шаруашылықтарына шығындарды ішінара өтеу арқылы қамтамасыз етілді.Егістіктерде жоғары репродукциялы тұқымдарды пайдаланудың үлес салмағы (төртіншіге дейін) 97,7% - ды құрады. Қаражаттың нақты игерілуінің жоспарлы мәндегі сәйкеЖҚіздігі Қостанай облысы әкімдігінің 2021 жылғы 10 желтоқсандағы №570 Қаулысы негізінде қаражаттың теңгерілуімен түсіндіріледі</t>
  </si>
  <si>
    <t>Ежегодное заключение 10 договоров и соглашений с социальными партнерами организаций технического и профеЖҚионального образования;</t>
  </si>
  <si>
    <t>Өсімдіктерді қорғау мақсатында ауыл шаруашылығы дақылдарын өңдеуді жүргізуге арналған пестицидтердің, биоагенттердің (энтомофагтардың) және биоагенттердің құнын субсидиялау</t>
  </si>
  <si>
    <t>млн.теңге</t>
  </si>
  <si>
    <t>Орындалды. Пестицидтердің құнын 4 562,9 тонна көлемінде арзандату жүргізілді. Ауыл шаруашылығы тауарын өндірушілерге сатып алынған пестицидтер құнының 35% - дан 50% - ға дейінгі мөлшерінде субсидиялар төленді. Қаражаттың нақты игерілуінің жоспарлы мәндегі сәйкессіздігі Қостанай облысы әкімдігінің 2021 жылғы 4 мамырдағы №223 қаулысы негізінде қаражаттың теңгерілуімен түсіндіріледі.</t>
  </si>
  <si>
    <t>мың.га</t>
  </si>
  <si>
    <t>Ауыл шаруашылығы дақылдарының егіс алаңдарын әртараптандыру</t>
  </si>
  <si>
    <t>Орындалды. Ауыл шаруашылығы тауарын өндірушілерге жыл сайын егіс алқаптарын әртараптандыру, ауыспалы егіске тиімділігі жоғары, тиімділігі жоғары майлы дақылдарды енгізу қажеттілігі бойынша ұсынымдар енгізіледі. Аудандық және қалалық ауыл шаруашылығы бөлімдерімен әртараптандыру мәселелері бойынша тұрақты негізде кеңестер өткізіледі. Майлы дақылдардың бағасын ескере отырып, бұл дәнді дақылдар өндірісінің тиімділігінен әлдеқайда жоғары. 2021 жылдың қорытындысы бойынша майлы дақылдар алқабы 607,4 мың га құрады.</t>
  </si>
  <si>
    <t>Тұқымдық және отырғызылатын материалдың сорттық себу сапаларын анықтау</t>
  </si>
  <si>
    <t>Орындалды. Тұқымдық және көшет материалының сорттық және егістік сапасын анықтау үшін 86 мың кездесу өткізілді.Бюджеттік бағдарламаны орындаудың арқасында егістіктерде жоғары репродукциялы тұқымдарды пайдаланудың үлес салмағы ұлғайды, бұл ауыл шаруашылығы дақылдарының шығымдылығын және өсімдік шаруашылығының өндірілетін өнімінің сапасын арттыруға қызмет етті.</t>
  </si>
  <si>
    <t>Тыңайтқыштардың (органикалық тыңайтқыштарды қоспағанда)құнын субсидиялау</t>
  </si>
  <si>
    <t>Орындалды. Тыңайтқыштардың құнын 53,79 мың тонна көлемінде арзандату жүргізілді. Өткізілген тыңайтқыштар құнының 50% - на дейінгі мөлшерде АШТӨ-ге субсидиялар төленді. Қаражаттың нақты игерілуінің жоспарлы мәндегі сәйкессіздігі Қостанай облысы әкімдігінің 2021 жылғы 24 ақпандағы №88 Қаулысы негізінде қаражаттың теңгерілуімен түсіндіріледі..</t>
  </si>
  <si>
    <t>Асыл тұқымды мал шаруашылығын дамытуды, мал шаруашылығының өнімділігін және өнім сапасын арттыруды субсидиялау</t>
  </si>
  <si>
    <t>"Орындалды.  "Асыл тұқымды мал шаруашылығын дамыту"  
Сатып алу: – отандық ІҚМ төлі-2 587 бас;
- импорттық ірі қара мал төлі - 767 бас;
- қой төлі-1 107 бас;
- жылқы төлі - 45 бас;
- тұқымдық бұқалардың ұрығы-14 838 доза;
- Селекциялық және асыл тұқымдық жұмыс жүргізуге жұмсалған шығындарды арзандату: - тауарлы аналық ІҚМ басымен - 87 751 бас; - асыл тұқымды аналық ІҚМ басымен-17 006 бас;
- аналық қой басымен-17 616 бас;
Жеке және заңды тұлғалардың табынның өсімін молайту үшін пайдаланылатын етті, етті-сүтті тұқымдардың асыл тұқымды тұқымдық бұқаларын күтіп-бағуға жұмсалған шығындарын арзандату-1 102 бас ;                                                                                                                                                                                                                   Асыл тұқымды және дистрибьютерлік орталықтардың жеке қосалқы шаруашылықтарда және ауыл шаруашылығы кооперативтерінде, сондай – ақ шаруа (фермер) қожалықтарында ІҚМ аналық басын қолдан ұрықтандыру бойынша қызметтер көрсетуге жұмсалған шығындарын 100% – ға дейін өтеу – 2 024 ІҚМ; мал шаруашылығы өнімдерін өндіру және өткізу субсидияланды: құс еті – 6 264 тонна, тағамдық жұмыртқа – 299,3 млн.дана, сүт-101 992 тонна, бордақылау алаңдарына бұқаларды сату-4 653 тонна. Қаражаттың нақты игерілуінің жоспарлы мәндегі сәйкессіздігі Қостанай облысы әкімдігінің 2021 жылғы 5 тамыздағы №370 қаулысы негізінде қаражаттың теңгерілуімен түсіндіріледі.     "</t>
  </si>
  <si>
    <t>"Өсу резерві:        
Жұмыс істеп тұрған ет өңдеу және сүт өңдеу кәсіпорындарының шаруашылық қызметіне талдау жүргізу, шикізатты сатып алуға айналым қаражатына қажеттілікті айқындау жолымен ет, сүт өңдеу, ет өңдеу және сүт өңдеу кәсіпорындарының қуаттарын барынша жүктеу және бәсекеге қабілетті өнімдерін өндіру көлемін ұлғайту"</t>
  </si>
  <si>
    <t>Қайта өңдеуші кәсіпорындардың ауылшаруашылық өнімін тереңдете қайта өңдеп өнім шығаруы үшін оны сатып алу шығындарын субсидиялау</t>
  </si>
  <si>
    <t>Орындалды.  1076,7 тонна сары май, 95,5 тонна құрғақ сүт, 47,6 тонна ірімшік өндірісі субсидияланды. Сүт сатып алуды және қайта өңдеуді жүзеге асыратын 5 қайта өңдеу кәсіпорнына субсидиялар төлеу жүзеге асырылды.</t>
  </si>
  <si>
    <t>Тракторларды, олардың тіркемелерін, өздігінен жүретін ауыл шаруашылығы, мелиоративтік және жол-құрылыс машиналары мен механизмдерін мемлекеттік есепке алу және тіркеу</t>
  </si>
  <si>
    <t>Орындалды. Саны 3 642 дана мемлекеттік нөмірлік белгілер, 2 350 дана тракторшы машинист куәлігі, 4 800 дана техникалық паспорт, 240 дана машина КЕПІЛІ куәлігі сатып алынды.</t>
  </si>
  <si>
    <t>Инвестициялық салымдар кезінде агроөнеркәсіптік кешен субъектісі шеккен шығыстардың бір бөлігін өтеу</t>
  </si>
  <si>
    <t>Кредиттер, сондай-ақ технологиялық жабдықтың және ауыл шаруашылығы техникасының лизингі бойынша сыйақы мөлшерлемелерін субсидиялау</t>
  </si>
  <si>
    <t>Орындалды. 2021 жылы инвестициялық субсидиялау бағдарламасы бойынша 11,1 млрд.теңге бөлінді. Бағдарлама бойынша субсидияланған өтінімдер саны-2 112. Инвестициялық субсидиялар есебінен тартылған инвестициялар көлемі-51,2 млрд.теңге. Қаражаттың нақты игерілуінің жоспарлы мәндегі сәйкессіздігі ҚР Ауыл шаруашылығы министрлігінің келісу хатымен түсіндіріледі.</t>
  </si>
  <si>
    <t>Орындалды. Бағдарламаға қатысушылар саны: АӨК субъектілері-441 бірлік, нақты игерілгені - 5 098,5 млн.теңге. Қаражаттың нақты игерілуінің жоспарлы мәндегі сәйкессіздігі Қостанай облысы әкімдігінің қаулысы негізінде қаражаттың теңгерілуімен түсіндіріледі..</t>
  </si>
  <si>
    <t>Мақсат 4: бизнестің экономикалық белсенділігінің өсуі үшін қолайлы жағдайлар жасау</t>
  </si>
  <si>
    <t>Облыстың шағын және орта кәсіпкерлік субъектілерін дамыту мониторингі</t>
  </si>
  <si>
    <t>Әділ бәсекелестіктің артықшылықтары туралы, Кәсіпкерлік секторды мемлекеттік қолдау туралы және ШОКС қызметінің нәтижелері туралы ақпараттандыру (БАҚ-тағы жарияланымдар).</t>
  </si>
  <si>
    <t xml:space="preserve">"Орындалды. Статистикалық деректер негізінде шағын және орта бизнесті дамыту көрсеткіштерінің мониторингі тұрақты негізде жүзеге асырылады.Мәселен, 2022 жылғы 1 қаңтардағы жағдай бойынша статистикалық деректерге сәйкес облыста жұмыс істеп тұрған 54 870 шағын және орта кәсіпкерлік (бұдан әрі - ШОК) субъектілері жұмыс істейді, бұл 2021 жылдың ұқсас кезеңіне 104,5% - ды құрайды. Тіркелгендердің жалпы көлеміндегі жұмыс істеп тұрған ШОК субъектілерінің үлесі 90,3% - ды құрайды (01.01.2021 ж. - 87,5%, өсім 2,8 пайыз. ).2021 жылғы 1 қазандағы жағдай бойынша ШОК-та жұмыспен қамтылғандар саны 160,4 мың адамды құрайды. адам (қаңтар-қыркүйек 2020 ж .- 157,9 мың адам, өсім-1,6%), ШОК субъектілерінің өнім шығаруы номиналды мәнде 31,1% – ға ұлғайды және 1 056 024 млн.теңгені құрады (2020 жылғы қаңтар-қыркүйек-805 322 млн. теңге). Өнім шығарудың НКИ заттай көрінісінде 18,7 пайыздық тармаққа ұлғайды және 121,8%-ды құрады (2020 жылғы қаңтар – қыркүйек-103,1%), өнім шығарудың жалпы қосылған құны 21,5% – ға ұлғайды және 605 606 млн.теңгені құрады (2020 жылғы қаңтар-қыркүйек-498 323 млн. теңге). ЖӨӨ-дегі шағын және орта бизнестің үлесі 27,4% - ды құрайды. Анықтама үшін: статистикалық деректер есепті кезеңнен кейінгі тоқсанға кештеу арқылы тоқсандық негізде қалыптастырылады.
"
</t>
  </si>
  <si>
    <t>Орындалды. Аталған тақырыпта ҮИИДБ кәсіпкерлік бөлімінің қызметкерлері 17 телеинтервью және 3 брифинг өткізді. Сонымен қатар, бизнесті қолдау шаралары туралы өзекті ақпарат әлеуметтік желідегі ресми аккаунттарда жарияланады.желілерде.Сондай-ақ, бизнесті қолдаудың мемлекеттік бағдарламаларын іске асырудың аралық қорытындыларын ИИДМБ басшылығы БАҚ-тың қатысуымен облыс әкімдігінің отырыстарында жариялайды.Сонымен қатар, бизнес үшін мемлекеттік қолдау алудың негізгі шарттары бар үлестірме материалдар (буклеттер) тұрақты негізде таратылады.
Қолдау бағдарламаларын насихаттау мақсатында ҮИИДБ ресми сайтында қолдау алған кәсіпкерлердің табыс Тарихы үнемі жарияланып отырады.</t>
  </si>
  <si>
    <t>"Бизнестің жол картасы - 2025" бизнесті қолдау мен дамытудың мемлекеттік бағдарламасын іске асыру</t>
  </si>
  <si>
    <t>Нәтижелі жұмыспен қамтуды және жаппай кәсіпкерлікті дамытудың 2017 – 2021 жылдарға арналған "Еңбек" мемлекеттік бағдарламасын іске асыру бөлігіндемикрокредитования и гарантирования в городах.</t>
  </si>
  <si>
    <t xml:space="preserve">Орындалды. "БЖК-2025"бағдарламасын іске асыруға 2021 жылға 4 668,7 млн.теңге бекітілді, оның ішінде: 1950 млн. теңге – РБ қаражаты, 2718,7 млн. теңге – ОБ қаражаты. 
Жыл ішінде қосымша 861,8 млн. теңге бөлінді, оның ішінде:: 
- РБ-661,8 млн. теңге (29.07.2021 ж. № 358 - 361,8 млн. теңге), (18.10.2021 ж. № 472 - 300,0 млн. теңге), 
- ОБ – 200 млн.теңге (18.10.2021 ж.№ 473 ПАКО).
Жергілікті бюджетке конкурс қорытындысы бойынша гранттық қаржыландыру қаражатының қалдығы 0,5 млн.теңге сомасында қайтарылды (18.10.2021 ж. № 473 ПАКО).
2021 жылы игерудің жалпы сомасы 5 530,0 млн.теңгені құрады, бұл ретте 005, 010 және 011 бюджеттік бағдарламалармен бекітілген тікелей нәтижелердің сандық көрсеткіштері жыл қорытындысы бойынша орындалды. Барлығы 75,3 млрд.теңге кредиттер сомасына 1 744 жоба мақұлданды, оның ішінде: сыйақы мөлшерлемесін субсидиялауға - 58,2 млрд.теңге кредиттер сомасына 972 жоба, кредиттерді кепілдендіруге - 17,2 млрд. теңге кредиттер сомасына 772 жоба. Гранттық қаржыландыру аясында 59,5 млн. теңге сомасына 14 жоба қолдау тапты.
"
</t>
  </si>
  <si>
    <t xml:space="preserve">Орындалды. 2021 жылға арналған "Еңбек"бағдарламасын іске асыруға 453,1 млн.теңге бекітілді, оның ішінде: Об қаражатынан шағын несиелерді кепілдендіруге - 37 млн. теңге, қалаларда шағын несиелерді РБ қаражатынан – 416,1 млн. теңге.
"Еңбек"бағдарламасының шарттары бойынша"" АШҚҚҚ "АҚ-ға берілген микрокредиттерге"Даму" КДҚ" АҚ кепілдік бере алмайтындығын ескере отырып, 37 млн.теңге сомасындағы кепілдік беруге арналған қаражат жергілікті бюджетке қайтарылды (07.06.2021 ж. № 263 ПАКО).
Республикалық бюджет қаражаты облыс қалаларында микрокредит беруге 416,1 млн.теңге сомасында "ауыл шаруашылығын қаржылай қолдау қоры"АҚ-ға бағытталды, оның шеңберінде 52 микрокредит берілді.
Бұдан басқа, қалаларда шағын кредит беруге жергілікті бюджеттен 100,0 млн.теңге бөлінді (25.08.2021 ж. № 86 шешім), оның шеңберінде 21 микрокредит берілді.
"(решение от 25.08.2021 г. № 86), в рамках которых выдан 21 микрокредит.
</t>
  </si>
  <si>
    <t>2-бағыт: өңір тұру үшін ыңғайлы және қауіпсіз</t>
  </si>
  <si>
    <t>Мақсат 1: азаматтар үшін тұрғын үйдің қолжетімділігін қамтамасыз ету үшін тұрғын үй құрылысының қарқынын арттыру</t>
  </si>
  <si>
    <t>Бір тұрғынға тұрғын үймен қамтамасыз етілу</t>
  </si>
  <si>
    <t>Ресми статистикалық және ақпарат</t>
  </si>
  <si>
    <r>
      <rPr>
        <b/>
        <sz val="12"/>
        <rFont val="Times New Roman"/>
        <family val="1"/>
        <charset val="204"/>
      </rPr>
      <t>Орындалуда.</t>
    </r>
    <r>
      <rPr>
        <sz val="12"/>
        <rFont val="Times New Roman"/>
        <family val="1"/>
        <charset val="204"/>
      </rPr>
      <t xml:space="preserve"> Статистика сайтының деректеріне сәйкес бір тұрғынды тұрғын үймен қамтамасыз ету шамамен 2022 жылғы 28 Ақпанда орналастырылатын болады.
Бұл ретте 2021 жылы қаржыландырудың барлық көздері есебінен 450,4 мың шаршы метр тұрғын үй пайдалануға берілді немесе 2020 жылғы деңгейге қарағанда 118,7%.</t>
    </r>
  </si>
  <si>
    <t>Қостанай қ. "Қонай" ш / а 83 кварталындағы бес қабатты №1 тұрғын үй құрылысы</t>
  </si>
  <si>
    <t>Орындалды, құрылыс-монтаж жұмыстары 95% орындалды. Нысан 2022 жылға ауыспалы. 23.12.2020 ж. № 468 бюджетті нақтылау кезінде ҰҚ жоспары 55,1 млн.теңге, ЖБ жоспары 38,0 млн. теңге құрады.10.12.2021 ж. № 567 қаулысымен қаржыландыру жоспарына түзету жүргізілді, ЖБ жоспары 8,5 млн. теңгені құрады.Мердігер ұйымның орындалған жұмыстардың актілерін ұсынбауы игерілмеді.</t>
  </si>
  <si>
    <t>Орындалған жоқ. 23.12.2020 ж. № 468 бюджетті нақтылау кезінде ҰҚ жоспары 329,8 млн.теңге, ЖБ жоспары 36,6 млн. теңге құрады.07.06.2021 ж. № 263 қаулысымен қаржыландыру жоспарына түзету жүргізілді, ҰҚ және ЖБ жоспары басқа объектіге қайта бөлінді.</t>
  </si>
  <si>
    <t>Орындалған жоқ. Бюджетті 23.12.2020 ж. № 468 нақтылау кезінде ЖБ жоспары 40,0 млн. теңгені құрады.10.12.2021 ж. № 567 қаулысымен қаржыландыру жоспарына түзету жүргізілді, ЖБ жоспары бюджетке қайтарылды.</t>
  </si>
  <si>
    <t>Ш / а ЕТЖЖ бойынша № 129 5 тұрғын үй құрылысы. "Береке"</t>
  </si>
  <si>
    <t>Ш / а ЕТЖЖ бойынша № 131 5 тұрғын үй құрылысы. "Береке"</t>
  </si>
  <si>
    <t>Ш / а ЕТЖЖ бойынша № 153 5 тұрғын үй құрылысы. "Береке"</t>
  </si>
  <si>
    <t>Қостанай қ. "Юбилейный" шағын ауданында ЕТЖЖ бойынша бес қабатты №49 тұрғын үй салу</t>
  </si>
  <si>
    <t xml:space="preserve">Орындалды. Облыста 77% жүктемемен 10 сүт өңдеу кәсіпорны жұмыс істейді, олардың ірілері "ДЕП" ЖШС, "МИЛХ" ЖШС, "Лидер - 2010" ЖШС, "RG Brands Kazakhstan"ЖШС Космис филиалы.  Сондай - ақ, 23 ет өңдеу кәсіпорны жұмыс істейді, олардың ірілері "Торғай ЕТ" ЖШС, "Аян-Озат" ЖШС, "Ирина и К"ЖШС.2021 жылы кәсіпорындар барлық өндірілген ет шикізатының 62% - ын қайта өңдеді (62,6 мың тонна).                                                                                             2021 жылы сүт сатып алуды және қайта өңдеуді жүзеге асыратын 5 қайта өңдеу кәсіпорнына 996,3 млн.теңге ("ДЕП" ЖШС - 467,2 млн. теңге, "Милх" ЖШС - 346,9 млн.теңге, "Лидер-2010" ЖШС - 159,8 млн. теңге, "баж" ЖШС - 20,8 млн. теңге, "Ержанова Н. В." ЖК - 1,8 млн. теңге) субсидия төленді. теңге), оның ішінде сары май - 973,1 млн. теңге, құрғақ сүт - 9,6 млн. теңге, қатты ірімшік - 13,6 млн. теңге.Сондай-ақ статистикалық деректерге сәйкес, облыста ет өндірісі 4,6% - ға артып, 108,7 мың тоннаны құрады. </t>
  </si>
  <si>
    <t>Жалпы өңірлік өнімдегі шағын және орта бизнестін ұлесі</t>
  </si>
  <si>
    <t>Орындалуда. Есептілік Мерзімділігі-жылдық. 2021 жылдың қорытындылары бойынша жедел деректерді статистика органдары 2022 жылғы 15 сәуірден ерте емес жариялайтын болады. Сонымен қатар, 2021 жылдың 9 айының қорытындысы бойынша көрсеткіш 27,4% құрады, жоспар бойынша 29,1%.</t>
  </si>
  <si>
    <t>Қостанай қ. "Юбилейный" шағын ауданында ЕТЖЖ бойынша тоғыз қабатты №9 тұрғын үй (сыртқы инженерлік желілерсіз және абаттандырусыз)</t>
  </si>
  <si>
    <t>Орындалған жоқ. Бюджетті 23.12.2020 ж. № 468 нақтылау кезінде ЖБ жоспары 34,0 млн. теңгені құрады.10.12.2021 ж. № 567 қаулысымен қаржыландыру жоспарына түзету жүргізілді, ЖБ жоспары бюджетке қайтарылды.</t>
  </si>
  <si>
    <t>СжҚҚБ</t>
  </si>
  <si>
    <t>СжҚҚБ, Қостанай қ. әкімдігі</t>
  </si>
  <si>
    <t>СжҚҚБ,Лисаков қ. әкімдігі</t>
  </si>
  <si>
    <t>СжҚҚБ, Рудный қ. әкімдігі</t>
  </si>
  <si>
    <t>СжҚҚБ, Рудный қ. Әкімдігі</t>
  </si>
  <si>
    <t>Лисаков қаласының 7 шағын ауданында 9 қабатты жалға берілетін №10 тұрғын үй салу (сыртқы инженерлік желілерсіз және аумақты абаттандырусыз) түзету.</t>
  </si>
  <si>
    <t>Орындалды, құрылыс-монтаж жұмыстары 9,7% орындалды. Нысан 2022 жылға ауыспалы. 23.12.2020 ж. № 468 бюджетті нақтылау кезінде ҰҚ жоспары 122,4 млн.теңгені, ЖБ жоспары 13,6 млн. теңгені құрады.10.12.2021 ж. № 567 қаулысымен қаржыландыру жоспарына түзету жүргізілді, ЖБ жоспары 213,6 млн. теңгені құрады.</t>
  </si>
  <si>
    <t>Рудный қаласы, Восточный көшесі, № 5 құрылыс учаскесі мекенжайы бойынша 60 пәтерлі тұрғын үй салу</t>
  </si>
  <si>
    <t>Орындалды, құрылыс-монтаж жұмыстары 95% орындалды. Нысан 2022 жылға ауыспалы. 23.12.2020 жылғы бюджетті нақтылау кезінде 468. жоспар 122,4 млн.теңге, ЖБ жоспары 13,6 млн.теңге. Белгіленген мәні 263 07.06.2021 ж. қаржыландыру жоспарына түзету жүргізілді, планедин 413,2 млн.теңге. 03.06.2021 ж. бекітілген Е 260 қаржыландыру жоспарына түзету жүргізілді, ЖБ жоспары 56,6 млн.теңге.</t>
  </si>
  <si>
    <t>Рудный қаласы, Восточный көшесі, №11 құрылыс учаскесі мекенжайы бойынша 60 пәтерлі тұрғын үй салу</t>
  </si>
  <si>
    <t>Орындалды, құрылыс-монтаж жұмыстары 95% орындалды. Нысан 2022 жылға ауыспалы. 23.12.2020 ж. № 468 бюджетті нақтылау кезінде ҰҚ жоспары 330,4 млн. теңге, ЖБ жоспары 124,6 млн.теңге құрады.31.08.2021 ж. № 409 қаулысымен қаржыландыру жоспарына түзету жүргізілді, ЖБ жоспары 0,0 млн. теңгені құрады.</t>
  </si>
  <si>
    <t>Тұрғын үй құрылыс жинақтары жүйесі арқылы тұрғын үй салу</t>
  </si>
  <si>
    <t>Қостанай қаласы, Қобыланды батыр көшесі мекенжайы бойынша көп пәтерлі 9 – қабатты тұрғын үй салу (сыртқы инженерлік желілерсіз және абаттандырусыз)</t>
  </si>
  <si>
    <t>Орындалды, құрылыс-монтаж жұмыстары 20% орындалды. Нысан 2022 жылға ауыспалы. Бюджетті 23.12.2020 ж. № 468 нақтылау кезінде МБҚ жоспары 818,7 млн. теңге, ЖБ жоспары 94,7 млн. теңге құрады.18.10.2021 ж. № 472 қаулысымен қаржыландыру жоспарына түзету енгізілді, МБҚ жоспары 321,1 млн. теңгені, МБҚ жоспары 28,4 млн. теңгені құрады.</t>
  </si>
  <si>
    <t>Қостанай облысы Қостанай қаласының "Юбилейный" шағын ауданындағы ЕТЖЖ бойынша бес қабатты №24 тұрғын үй (сыртқы инженерлік желілерсіз)</t>
  </si>
  <si>
    <t>Орындалды, құрылыс-монтаж жұмыстары 98% орындалды. Нысан 2022 жылға ауыспалы. Бюджетті 23.12.2020 ж. № 468 нақтылау кезінде МБҚ жоспары 190,2 млн. теңгені құрады. 26.01.2021 ж. № 41 қаулысымен қаржыландыру жоспарына түзету жүргізілді, МБҚ жоспары 310,0 млн. теңгені құрады. Мердігер ұйым орындаған жұмыстардың актілерін бермеу игерілмеді.</t>
  </si>
  <si>
    <t>Қостанай облысы Қостанай қаласының "Юбилейный" шағын ауданындағы ЕТЖЖ бойынша бес қабатты №27 тұрғын үй (сыртқы инженерлік желілерсіз)</t>
  </si>
  <si>
    <t>Орындалды, құрылыс-монтаж жұмыстары 62% орындалды. Нысан 2022 жылға ауыспалы. Бюджетті 23.12.2020 ж. № 468 нақтылау кезінде МБҚ жоспары 100,0 млн. теңгені құрады.10.12.2021 ж. № 567 қаулысымен қаржыландыру жоспарына түзету жүргізілді, МБҚ жоспары 9,9 млн. теңгені құрады.</t>
  </si>
  <si>
    <t>Шағын ауданда № 45/1 көппәтерлі тұрғын үй құрылысы. Қостанай қаласындағы ЕТЖЖ бойынша әуежай (сыртқы инженерлік желілерсіз және абаттандырусыз)</t>
  </si>
  <si>
    <t>Орындалды, құрылыс-монтаж жұмыстары 14% орындалды. Нысан 2022 жылға ауыспалы. Бюджетті нақтылау кезінде 23.12.2020 ж. № 468 МБҚ жоспары 366,6 млн. теңге, ЖБ жоспары 51,9 млн. теңге құрады. 18.10.2021 ж. № 472 қаулысымен қаржыландыру жоспарына түзету жүргізілді, МБҚ жоспары 0,8 млн. теңгені құрады. 31.08.2021 ж. № 409 қаулысымен қаржыландыру жоспарына түзету жүргізілді, ЖБ жоспары 0,0 млн. теңгені құрады.</t>
  </si>
  <si>
    <t>Ш / а № 45/2 көппәтерлі тұрғын үй құрылысы. Қостанай қаласындағы ЕТЖЖ бойынша әуежай (сыртқы инженерлік желілерсіз және абаттандырусыз)</t>
  </si>
  <si>
    <t>Орындалды, құрылыс-монтаж жұмыстары 61% орындалды. Нысан 2022 жылға ауыспалы. Бюджетті нақтылау кезінде 23.12.2020 ж. № 468 МБҚ жоспары 555,0 млн. теңге, ЖБ жоспары 77,9 млн. теңге құрады.18.10.2021 ж. № 472 қаулысымен қаржыландыру жоспарына түзету жүргізілді, МБҚ жоспары 38,2 млн. теңгені құрады.31.08.2021 ж. № 409 қаулысымен қаржыландыру жоспарына түзету жүргізілді, ЖБ жоспары 0,3 млн. теңгені құрады.</t>
  </si>
  <si>
    <t>Ш / а № 45/3 көппәтерлі тұрғын үй құрылысы. Қостанай қаласындағы ЕТЖЖ бойынша әуежай (сыртқы инженерлік желілерсіз және абаттандырусыз)</t>
  </si>
  <si>
    <t>Орындалды, құрылыс-монтаж жұмыстары 14% орындалды. Нысан 2022 жылға ауыспалы. Бюджетті нақтылау кезінде 23.12.2020 ж. № 468 МБҚ жоспары 365,6 млн. теңге, ЖБ жоспары 51,9 млн. теңге құрады.18.10.2021 ж. № 472 қаулысымен қаржыландыру жоспарына түзету жүргізілді, МБҚ жоспары 0,0 млн. теңгені құрады.31.08.2021 ж. № 409 қаулысымен қаржыландыру жоспарына түзету жүргізілді, ЖБ жоспары 0,0 млн. теңгені құрады.</t>
  </si>
  <si>
    <t xml:space="preserve">Шағын ауданның 21 кварталындағы №1 бес қабатты тұрғын үйдің құрылысы.Қостанай қ. "Қонай"  </t>
  </si>
  <si>
    <t xml:space="preserve">Шағын ауданның 21 кварталындағы №2 бес қабатты тұрғын үйдің құрылысы.Қостанай қ. "Қонай" </t>
  </si>
  <si>
    <t>Орындалды, құрылыс-монтаж жұмыстары 81% орындалды. Нысан 2022 жылға ауыспалы. 23.12.2020 ж. № 468 бюджетті нақтылау кезінде МБҚ жоспары 129,9 млн.теңгені құрады, осы объекті бойынша ЖБ жоспары қаражат бөлінген жоқ.10.12.2021 ж. № 567 қаулысымен қаржыландыру жоспарына түзету енгізілді, МБҚ жоспары 44,9 млн. теңгені, МБҚ жоспары 13,0 млн. теңгені құрады.</t>
  </si>
  <si>
    <t>Орындалды, құрылыс-монтаж жұмыстары 75% орындалды. Нысан 2022 жылға ауыспалы. 23.12.2020 ж. № 468 бюджетті нақтылау кезінде МБҚ жоспары 205,5 млн.теңгені құрады, осы объекті бойынша ЖБ жоспары қаражат бөлінген жоқ.28.12.2021 ж. № 603 қаулысымен қаржыландыру жоспарына түзету жүргізілді, МБҚ жоспары 135,6 млн. теңгені құрады.10.12.2021 ж. № 567 қаулысымен қаржыландыру жоспарына түзету жүргізілді, ЖБ жоспары 0,8 млн. теңгені құрады.</t>
  </si>
  <si>
    <t xml:space="preserve">Шағын ауданның 21 кварталындағы №3 бес қабатты тұрғын үйдің құрылысы.Қостанай қ. "Қонай"  </t>
  </si>
  <si>
    <t xml:space="preserve">Шағын ауданның 82 кварталындағы №1 бес қабатты тұрғын үйдің құрылысы.Қостанай қ. "Қонай" </t>
  </si>
  <si>
    <t>Орындалды, құрылыс-монтаж жұмыстары 65% орындалды. Нысан 2022 жылға ауыспалы. Бюджетті 23.12.2020 ж. № 468 нақтылау кезінде МБҚ жоспары 205,3 млн. теңгені құрады.10.12.2021 ж. № 567 қаулысымен қаржыландыру жоспарына түзету енгізілді, МБҚ жоспары 119,0 млн. теңгені, МБҚ жоспары 0,0 млн. теңгені құрады.</t>
  </si>
  <si>
    <t>Орындалды, құрылыс-монтаж жұмыстары 90% орындалды. Нысан 2022 жылға ауыспалы. 23.12.2020 ж. № 468 бюджетті нақтылау кезінде МБҚ жоспары 109,0 млн.теңгені құрады, осы объекті бойынша ЖБ жоспары қаражат бөлінген жоқ.10.12.2021 ж. № 567 қаулысымен қаржыландыру жоспарына түзету жүргізілді, МБҚ жоспары 59,0 млн. теңгені құрады.28.12.2021 ж. № 603 қаулысымен қаржыландыру жоспарына түзету жүргізілді, ЖБ жоспары 12,3 млн. теңгені құрады.</t>
  </si>
  <si>
    <t>Орындалды, құрылыс-монтаж жұмыстары 95% орындалды. Нысан 2022 жылға ауыспалы. 23.12.2020 ж. № 468 бюджетті нақтылау кезінде МБҚ жоспары 12,9 млн.теңгені құрады, осы объекті бойынша ЖБ жоспары қаражат бөлінген жоқ. 28.12.2021 ж. № 603 қаулысымен қаржыландыру жоспарына түзету жүргізілді, ЖБ жоспары 11,9 млн. теңгені құрады.</t>
  </si>
  <si>
    <t>Орындалды, құрылыс-монтаж жұмыстары 85% орындалды. Нысан 2022 жылға ауыспалы. 23.12.2020 ж. № 468 бюджетті нақтылау кезінде МБҚ жоспары 126,9 млн.теңгені құрады, осы объекті бойынша ЖБ жоспары қаражат бөлінген жоқ.10.12.2021 ж. № 567 қаулысымен қаржыландыру жоспарына түзету жүргізілді, МБҚ жоспары 69,2 млн. теңгені құрады.28.12.2021 ж. № 603 қаулысымен қаржыландыру жоспарына түзету жүргізілді, ЖБ жоспары 11,9 млн. теңгені құрады.</t>
  </si>
  <si>
    <t xml:space="preserve">Шағын ауданның 82 кварталындағы №2 бес қабатты тұрғын үйдің құрылысы.Қостанай қ. "Қонай"  </t>
  </si>
  <si>
    <t xml:space="preserve">Шағын ауданның 82 кварталындағы №3 бес қабатты тұрғын үйдің құрылысы.Қостанай қ. "Қонай" </t>
  </si>
  <si>
    <t xml:space="preserve">Шағын ауданның 82 кварталындағы №4 бес қабатты тұрғын үйдің құрылысы.Қостанай қ. "Қонай"  </t>
  </si>
  <si>
    <t xml:space="preserve">Шағын ауданның 83 кварталындағы №2 бес қабатты тұрғын үйдің құрылысы.Қостанай қ. "Қонай" </t>
  </si>
  <si>
    <t>Орындалды, құрылыс-монтаж жұмыстары 85% орындалды. Нысан 2022 жылға ауыспалы. 23.12.2020 ж. № 468 бюджетті нақтылау кезінде МБҚ жоспары 119,9 млн.теңгені құрады, осы объекті бойынша ЖБ жоспары қаражат бөлінген жоқ.10.12.2021 ж. № 567 қаулысымен қаржыландыру жоспарына түзету жүргізілді, МБҚ жоспары 57,6 млн. теңгені құрады.28.12.2021 ж. № 603 қаулысымен қаржыландыру жоспарына түзету жүргізілді, ЖБ жоспары 11,9 млн. теңгені құрады.</t>
  </si>
  <si>
    <t>Орындалды, құрылыс-монтаж жұмыстары 80% орындалды. Нысан 2022 жылға ауыспалы. 23.12.2020 ж. № 468 бюджетті нақтылау кезінде МБҚ жоспары 138,5 млн.теңгені құрады, осы объекті бойынша ЖБ жоспары қаражат бөлінген жоқ.10.12.2021 ж. № 567 қаулысымен қаржыландыру жоспарына түзету жүргізілді, МБҚ жоспары 83,3 млн. теңгені құрады.28.12.2021 ж. № 603 қаулысымен қаржыландыру жоспарына түзету жүргізілді, ЖБ жоспары 10,7 млн. теңгені құрады.</t>
  </si>
  <si>
    <t xml:space="preserve">Шағын ауданның 83 кварталындағы №3 бес қабатты тұрғын үйдің құрылысы.Қостанай қ. "Қонай"  </t>
  </si>
  <si>
    <t xml:space="preserve">Шағын ауданның 83 кварталындағы №4 бес қабатты тұрғын үйдің құрылысы.Қостанай қ. "Қонай" </t>
  </si>
  <si>
    <t>Орындалды, құрылыс-монтаж жұмыстары 80% орындалды. Нысан 2022 жылға ауыспалы. 23.12.2020 ж. № 468 бюджетті нақтылау кезінде МБҚ жоспары 138,5 млн.теңгені құрады, осы объекті бойынша ЖБ жоспары қаражат бөлінген жоқ.10.12.2021 ж. № 567 қаулысымен қаржыландыру жоспарына түзету енгізілді, МБҚ жоспары 57,7 млн. теңгені құрады.28.12.2021 ж. № 603 қаулысымен қаржыландыру жоспарына түзету жүргізілді, ЖБ жоспары 8,2 млн. теңгені құрады.</t>
  </si>
  <si>
    <t>Орындалды, құрылыс-монтаж жұмыстары 85% орындалды. Нысан 2022 жылға ауыспалы. 23.12.2020 ж. № 468 бюджетті нақтылау кезінде МБҚ жоспары 138,5 млн.теңгені құрады, осы объекті бойынша ЖБ жоспары қаражат бөлінген жоқ.10.12.2021 ж. № 567 қаулысымен қаржыландыру жоспарына түзету енгізілді, МБҚ жоспары 59,7 млн. теңгені құрады.28.12.2021 ж. № 603 қаулысымен қаржыландыру жоспарына түзету жүргізілді, ЖБ жоспары 24,2 млн. теңгені құрады.</t>
  </si>
  <si>
    <t>Орындалды, құрылыс-монтаж жұмыстары 87% орындалды. Нысан 2022 жылға ауыспалы. 23.12.2020 ж. № 468 бюджетті нақтылау кезінде МБҚ жоспары 154,9 млн.теңгені құрады, осы объекті бойынша ЖБ жоспары қаражат бөлінген жоқ.10.12.2021 ж. № 567 қаулысымен қаржыландыру жоспарына түзету жүргізілді, МБҚ жоспары 82,3 млн. теңгені құрады.28.12.2021 ж. № 603 қаулысымен қаржыландыру жоспарына түзету жүргізілді, ЖБ жоспары 11,9 млн. теңгені құрады.</t>
  </si>
  <si>
    <t>Орындалды, құрылыс-монтаж жұмыстары 87% орындалды. Нысан 2022 жылға ауыспалы. 23.12.2020 ж. № 468 бюджетті нақтылау кезінде МБҚ жоспары 126,9 млн.теңгені құрады, осы объекті бойынша ЖБ жоспары қаражат бөлінген жоқ.10.12.2021 ж. № 567 қаулысымен қаржыландыру жоспарына түзету жүргізілді, МБҚ жоспары 76,9 млн. теңгені құрады.28.12.2021 ж. № 603 қаулысымен қаржыландыру жоспарына түзету жүргізілді, ЖБ жоспары 11,9 млн. теңгені құрады.</t>
  </si>
  <si>
    <t xml:space="preserve">Шағын ауданның 84 кварталындағы №2 бес қабатты тұрғын үйдің құрылысы.Қостанай қ. "Қонай"  </t>
  </si>
  <si>
    <t xml:space="preserve">Шағын ауданның 84 кварталындағы №3 бес қабатты тұрғын үйдің құрылысы.Қостанай қ. "Қонай" </t>
  </si>
  <si>
    <t xml:space="preserve">Шағын ауданның 85 кварталындағы №4 бес қабатты тұрғын үйдің құрылысы.Қостанай қ. "Қонай"  </t>
  </si>
  <si>
    <t xml:space="preserve">Шағын ауданның 15 кварталындағы №1 бес қабатты тұрғын үйдің құрылысы.Қостанай қ. "Қонай" </t>
  </si>
  <si>
    <t>Орындалды, құрылыс-монтаж жұмыстары 97% орындалды. Нысан 2022 жылға ауыспалы. 23.12.2020 ж. № 468 бюджетті нақтылау кезінде МБҚ жоспары 126,9 млн.теңгені құрады, осы объекті бойынша ЖБ жоспары қаражат бөлінген жоқ.10.12.2021 ж. № 567 қаулысымен қаржыландыру жоспарына түзету жүргізілді, МБҚ жоспары 71,9 млн. теңгені құрады.28.12.2021 ж. № 603 қаулысымен қаржыландыру жоспарына түзету жүргізілді, ЖБ жоспары 11,7 млн. теңгені құрады.</t>
  </si>
  <si>
    <t>Орындалды, құрылыс-монтаж жұмыстары 5% орындалды. Нысан 2022 жылға ауыспалы. Бюджетті 23.12.2020 ж. № 468 нақтылау кезінде МБҚ жоспары 256,5 млн. теңгені құрады.10.12.2021 ж. № 567 қаулысымен қаржыландыру жоспарына түзету жүргізілді, МБҚ жоспары 42,8 млн. теңгені құрады.</t>
  </si>
  <si>
    <t xml:space="preserve">Шағын ауданның 15 кварталындағы №2 бес қабатты тұрғын үйдің құрылысы.Қостанай қ. "Қонай"  </t>
  </si>
  <si>
    <t xml:space="preserve">Шағын ауданның 14 кварталындағы №1 бес қабатты тұрғын үйдің құрылысы.Қостанай қ. "Қонай"  </t>
  </si>
  <si>
    <t xml:space="preserve">Шағын ауданның 14 кварталындағы №2 бес қабатты тұрғын үйдің құрылысы.Қостанай қ. "Қонай"  </t>
  </si>
  <si>
    <t xml:space="preserve">Шағын ауданның 14 кварталындағы №3 бес қабатты тұрғын үйдің құрылысы.Қостанай қ. "Қонай" </t>
  </si>
  <si>
    <t>Орындалды, құрылыс-монтаж жұмыстары 5% орындалды. Нысан 2022 жылға ауыспалы. Бюджетті 23.12.2020 ж. № 468 нақтылау кезінде МБҚ жоспары 256,5 млн. теңгені құрады.10.12.2021 ж. № 567 қаулысымен қаржыландыру жоспарына түзету жүргізілді, МБҚ жоспары 61,6 млн. теңгені құрады.</t>
  </si>
  <si>
    <t>Орындалды, құрылыс-монтаж жұмыстары 5% орындалды. Нысан 2022 жылға ауыспалы. Бюджетті 23.12.2020 ж. № 468 нақтылау кезінде МБҚ жоспары 256,5 млн. теңгені құрады.10.12.2021 ж. № 567 қаулысымен қаржыландыру жоспарына түзету жүргізілді, МБҚ жоспары 42,4 млн. теңгені құрады.</t>
  </si>
  <si>
    <t xml:space="preserve">Шағын ауданның 18 кварталындағы №1 бес қабатты тұрғын үйдің құрылысы.Қостанай қ. "Қонай"  </t>
  </si>
  <si>
    <t xml:space="preserve">Шағын ауданның 18 кварталындағы №2 бес қабатты тұрғын үйдің құрылысы.Қостанай қ. "Қонай"  </t>
  </si>
  <si>
    <t xml:space="preserve">Шағын ауданның 18 кварталындағы №3 бес қабатты тұрғын үйдің құрылысы.Қостанай қ. "Қонай" </t>
  </si>
  <si>
    <t>Орындалды, құрылыс-монтаж жұмыстары 5% орындалды. Нысан 2022 жылға ауыспалы. Бюджетті 23.12.2020 ж. № 468 нақтылау кезінде МБҚ жоспары 256,5 млн. теңгені құрады.10.12.2021 ж. № 567 қаулысымен қаржыландыру жоспарына түзету жүргізілді, МБҚ жоспары 61,5 млн. теңгені құрады.</t>
  </si>
  <si>
    <t>Орындалды, құрылыс-монтаж жұмыстары 5% орындалды. Нысан 2022 жылға ауыспалы. Бюджетті 23.12.2020 ж. № 468 нақтылау кезінде МБҚ жоспары 256,5 млн. теңгені құрады.28.12.2021 ж. № 603 қаулысымен қаржыландыру жоспарына түзету жүргізілді, МБҚ жоспары 60,0 млн. теңгені құрады.</t>
  </si>
  <si>
    <t>2-мақсат: ТКШ инфрақұрылымы объектілерін жаңғырту. Халықты сапалы ауыз сумен қамтамасыз ету</t>
  </si>
  <si>
    <t>Күрделі жөндеуді талап ететін көп пәтерлі тұрғын үйлер объектілерінің үлесін төмендету</t>
  </si>
  <si>
    <t>ЖАО әкімшілік деректері</t>
  </si>
  <si>
    <t>ЭжТҮШБ</t>
  </si>
  <si>
    <t>ЭжТҮШБ, акимат Джангельдинского района</t>
  </si>
  <si>
    <t>ЭжТҮШБ, акимат Житикаринского района</t>
  </si>
  <si>
    <t>Қол жеткізілді.  Жоспарлы мән 98% мөлшерінде көзделген, нақты көрсеткіш 98,0% - ды құрады. Қала халқының жалпы санынан 477859 адам, орталық сумен жабдықтаумен 468079 адам қамтамасыз етілген, көрсеткішке нақты қол жеткізу 98,0% құрады.</t>
  </si>
  <si>
    <t>Сумен жабдықтау жүйелерін реконструкциялау бойынша 2021 жылы "Нұрлы жер", "Өңірлерді дамыту" мемлекеттік бағдарламалары бойынша (Қостанай қ., Лисаков қ., Рудный қ. және Арқалық қ.) 9 қалалық объект іске асырылды. Жыл қорытындысы бойынша 9 жобаның 5-і пайдалануға берілді, 4 жоба 2022 жылға өтпелі. "</t>
  </si>
  <si>
    <t>Орталық сумен жабдықтауға қол жеткізуді қамтамасыз ету үлесі</t>
  </si>
  <si>
    <t>қалаларда</t>
  </si>
  <si>
    <t>ауылдық елді мекенде</t>
  </si>
  <si>
    <r>
      <rPr>
        <b/>
        <sz val="12"/>
        <rFont val="Times New Roman"/>
        <family val="1"/>
        <charset val="204"/>
      </rPr>
      <t>Қол жеткізілді.</t>
    </r>
    <r>
      <rPr>
        <sz val="12"/>
        <rFont val="Times New Roman"/>
        <family val="1"/>
        <charset val="204"/>
      </rPr>
      <t xml:space="preserve">  Жоспарлы мән 34,3% мөлшерінде көзделген, нақты көрсеткіш 39,1% - ды құрады.
Көрсеткіштің жақсаруы 2021 жылы ауылдық сумен жабдықтау бойынша 13 жоба пайдалануға берілуімен түсіндіріледі, оның шеңберінде:
- алғаш рет орталықтандырылған сумен жабдықтауға 5 ауыл қосылды (4,1 мың адам Қостанай ауданы - Алтынсарин, Федоров ауданы - Бановка, Чеховка, Кенерал ауылдары және Науырзым ауданы - Раздольное ауылдары), суды тазарту және тарату пункттерімен 9 Ауыл қамтамасыз етілді (4,0 мың адам Федоров ауданының Цабелевка, Қарақопа, Александрополь ауылдары, чистое Чандак ауылы, Камышный Чандак ауылы, Кравцово ауылы, Белозерка ауылы, чистое Чандак ауылы). Майкөл а. Қостанай ауданының Шеминов а.), 13 ауылда сумен жабдықтау жақсарды (Арқалық қ. 18,0 мың адам – Родина а., Жангелдин ауданы – Қарасу а., Ақкөл а., Жітіқара ауданы-с. Приречное, Қарасу ауданы-Октябрьское а., Железнодорожное а., Ұзынкөл ауданы – Ұзынкөл а., Миролюбовка а., Отынағаш а., Есмырза А., Укаткан А., Ряжское а., Федоровка а.)."</t>
    </r>
  </si>
  <si>
    <r>
      <rPr>
        <b/>
        <sz val="12"/>
        <rFont val="Times New Roman"/>
        <family val="1"/>
        <charset val="204"/>
      </rPr>
      <t>Қол жеткізілді.</t>
    </r>
    <r>
      <rPr>
        <sz val="12"/>
        <rFont val="Times New Roman"/>
        <family val="1"/>
        <charset val="204"/>
      </rPr>
      <t xml:space="preserve">  Кондоминиум объектілерінің жалпы санынан (КПТҮ) 3458 бірлік, күрделі жөндеуді талап етеді 1592 бірлік немесе 46,0 %. 2021 жылы Қостанай қаласында бұрын жөнделген үйлердің қайтарымды қаражаты есебінен 1 КПТҮ жөнделді және Рудный қаласында 1 КПТҮ жөнделді. Сондай-ақ, Қостанай қаласында жергілікті бюджет қаражаты есебінен 1 КПТҮ жөнделді. Ұзынкөл ауданындағы тұрғын үй қорын тексеру барысында күрделі жөндеу жүргізуді талап ететін КПТҮ саны 44-тен 42 КПТҮ-ге дейін азайды, 2 КПТҮ меншік иелерінің қаражаты есебінен жөнделді. 
2021 жылы жаңа үйлерді пайдалануға беру есебінен үйлердің жалпы саны 3452 бірліктен 3458 бірлікке дейін ұлғайды (Меңдіқара ауданында 2 КПТҮ және Федоров ауданында 4 КПТҮ). </t>
    </r>
  </si>
  <si>
    <t>Қостанай қаласындағы 2 көппәтерлі тұрғын үйдің ортақ мүлкін күрделі жөндеу</t>
  </si>
  <si>
    <t>Рудный қ. 1 көппәтерлі тұрғын үйдің жалпы мүлкін күрделі жөндеу</t>
  </si>
  <si>
    <t>Лисаков қаласындағы 1 көппәтерлі тұрғын үйдің жалпы мүлкін күрделі жөндеу</t>
  </si>
  <si>
    <t>Қостанай қ. Әкімдігі</t>
  </si>
  <si>
    <t>ЭжТҮШБ, Қостанай қ. Әкімдігі</t>
  </si>
  <si>
    <t>ЭжТҮШБ, Қостанай қ. әкімдігій</t>
  </si>
  <si>
    <t>ЭжТҮШБ, Лисаковск қ. әкімдігі г.</t>
  </si>
  <si>
    <t>ЭжТҮШБ, Аркалык қ. әкімдігі г.</t>
  </si>
  <si>
    <t>қайтарымды қаражат**</t>
  </si>
  <si>
    <t>Орындалды. КПТҮ күрделі жөндеу жүргізуге (Қобланды к-сі, 24) сметалық есеп бойынша (70 млн.тг.) кабель желілерін жөндеу, қайтарымды қаражат есебінен жылу торабын орнату арқылы жылумен жабдықтау желілерін жаңғырту жұмыстары жоспарланған және жүргізілді.  Вокзальная 2 мекенжайы бойынша КПТҮ жергілікті бюджет қаражаты есебінен жөнделді.</t>
  </si>
  <si>
    <t xml:space="preserve">Орындалды. Бұрын жөнделген үйлердің қайтарымды қаражаты есебінен 1 КПТҮ жөнделді. </t>
  </si>
  <si>
    <t>Орындалған жоқ. 2021 жылы қайтарымды қаражат есебінен КПТҮ күрделі жөндеу жүргізілген жоқ.</t>
  </si>
  <si>
    <t>Орындалды. 2021 жылы сумен жабдықтау желілерін реконструкциялау жүргізілді – жоспар 0,04 км (ҰҚ - 0,03 км, ЖБ - 0,01 км), факт - 0,076 км (ҰҚ - 0,066 км, ЖБ - 0,01 км), объектіні пайдалануға қабылдау актісі 27.07.2021 жылы. ҚМЖ Мемлекеттік сатып алу қорытындысы бойынша үнемдеу, авторлық және техникалық қадағалау. ҚМЖ Мемлекеттік сатып алу қорытындысы бойынша үнемдеу, авторлық және техникалық қадағалау 50,0 млн. теңге (ЖБ) құрады, жыл қорытындысы бойынша жергілікті бюджеттен игерілген қаржы 100% құрады</t>
  </si>
  <si>
    <t>Орындалды. 2021 жылы сумен жабдықтау желілерін қайта жаңарту жүргізілді – жоспар және нақты - 0,6 км (ҰҚ-0,5 км, ЖБ - 0,1 км).</t>
  </si>
  <si>
    <t>Орындалды. 2021 жылы сумен жабдықтау желілерін реконструкциялау жүргізілді – жоспар және нақты 7,5 км (ҰҚ-6,0 км, ЖБ - 1,5 км). Нысан 2022 жылға ауыспалы.</t>
  </si>
  <si>
    <t>Орындалды. 2021 жылы сумен жабдықтау желілерін реконструкциялау жүргізілді – жоспар 1,89 км (ҰҚ-1,7 км, ЖБ - 0,19 км), нақты - 1,516 км (ҰҚ-1,4 км, ЖБ - 0,116 км). 03.09.2021 жылғы объектіні пайдалануға қабылдау актісі. ҚМЖ Мемлекеттік сатып алу қорытындысы бойынша үнемдеу, авторлық және техникалық қадағалау 77,3 млн. теңге (ЖБ) құрады, жыл қорытындысы бойынша жергілікті бюджеттен игерілген қаржы 100% құрады%</t>
  </si>
  <si>
    <t>Орындалды. 2021 жылы сумен жабдықтау желілерін реконструкциялау жүргізілді, жоспар - 0,239 км (ҰҚ-0,2 км, ЖБ - 0,039 км), нақты - 0,21 км (ҰҚ-0,2 км, ЖБ - 0,01 км). 03.09.2021 жылғы объектіні пайдалануға қабылдау актісі.</t>
  </si>
  <si>
    <t>Орындалды. 2021 жылы сумен жабдықтау желілерін қайта жаңарту жүргізілді - жоспар 1,1 км (ЖБ), нақты - 3,633 км (ЖБ). Нысан 30.07.2021 жылы пайдалануға берілді. ҚМЖ Мемлекеттік сатып алу қорытындысы бойынша үнемдеу, авторлық және техникалық қадағалау 28,2 млн. теңге (ЖБ) құрады, олар жыл қорытындысы бойынша жергілікті бюджеттен 100% игерілді%</t>
  </si>
  <si>
    <t>Орындалды. 2021 жылы су тазарту құрылыстарын қайта жаңарту бойынша жұмыстар жүргізілді. Нысан 2022 жылға ауыспалы.</t>
  </si>
  <si>
    <t>Уральская көшесі бойынша Д-500 мм сумен жабдықтау желісін қайта жаңарту.Индустриялық аймақты сумен жабдықтау үшін Станционная-Жуковский көшелерінің қиылысында 2-ші Қостанайға дейінгі әуежай</t>
  </si>
  <si>
    <t>Қостанай қаласындағы Д-700 мм индустриялық Су тартқышты су тазарту құрылғылары камерасынан Дощанов көшесіне дейін қайта жаңарту</t>
  </si>
  <si>
    <t>Индустриялық аймақты сумен жабдықтау үшін тазалау имараттары аумағынан костная қ. Промышленная – Гагарин көшелерінің қиылысына дейін Д-600 сумен жабдықтау желісін қайта жаңарту</t>
  </si>
  <si>
    <t>Қостанай облысы Лисаков қаласындағы ШҚ 122-ден т. 41-ге дейін; Т. 51-ден 53-ке дейін; Т. 41-ден т. 36-ға дейін; КҚ-ға дейінгі бұрыштан шаруашылық ауыз су құбырын реконструкциялау</t>
  </si>
  <si>
    <t>Қостанай облысы Лисаковск қаласына дейін 2-көтермеден бастап шаруашылық ауыз су құбырын қайта жаңарту</t>
  </si>
  <si>
    <t>Арқалық қаласы Дачный кентінің су құбыры желілерін қайта жаңарту</t>
  </si>
  <si>
    <t>Қостанай қаласында тәулігіне 100 000 м3 су тазарту құрылыстарын қайта жаңарту және қалпына келтіру (сүзгілер мен тұндырғыштар блогы, реагенттік шаруашылық, суды қайта пайдаланудың сорғы станциясы)</t>
  </si>
  <si>
    <t>Қостанай облысы, Лисаков қаласы, Октябрьский кентінің шаруашылық ауыз су құбырының құрылысы</t>
  </si>
  <si>
    <t>Орындалды. 18.10.2021 жылғы ЖСҚ әзірленді. Жобаны іске асыру Лисаков қ.Октябрь к. сумен жабдықтауды жақсартуға мүмкіндік береді. Ведомстводан тыс сараптама алу 2022 жылға жоспарланған. Шартқа сәйкес ведомстводан тыс сараптама алу 2022 жылға жоспарланған, осыған байланысты 1,4 млн.теңге (ЖБ), жыл қорытындысы бойынша жергілікті бюджеттен алынып, 2022 жылға қайта бөлінді.</t>
  </si>
  <si>
    <t>Орындалды. 2021 жылы сумен жабдықтау желілерін реконструкциялау жүргізілді – жоспар 1,945 км (ЖБ), факт 1,9925 км.объектіні пайдалануға қабылдау актісі 29.11.2021 жылы. ҚМЖ Мемлекеттік сатып алу қорытындысы бойынша үнемдеу, авторлық және техникалық қадағалау 6,1 млн. теңге (ЖБ) құрады, олар жыл қорытындысы бойынша жергілікті бюджеттен 100% игерілді%</t>
  </si>
  <si>
    <t>Рудный қаласының 1-ші Западная, 2-ші Западная, Котельная, Пришкольная көшелері бойынша ауыз су құбырын қайта жаңарту</t>
  </si>
  <si>
    <t>Рудный қаласы, Пушкин-Промзон көшесі мекенжайы бойынша Сарыбай кенішінің сорғы станциясына дейін су құбырын қайта жаңарту</t>
  </si>
  <si>
    <t>Орындалған жоқ. 31.08.2021 ж. № 409 ПАКОҒА сәйкес қаражат Рудный қаласының бюджетіне бөлінді. 2021 жылы сумен жабдықтау желілерін реконструкциялау жоспарланған 4,805 км кезінде жүргізілді, 2,487 км қайта жаңартылды (тікелей нәтижеге қол жеткізбеу мердігерлік ұйымның жұмыс жүргізу кестесінен артта қалуымен байланысты).</t>
  </si>
  <si>
    <t>Қостанай облысы Әулиекөл ауданы Новонежин ауылындағы су құбыры құрылыстары мен желілерінің құрылысы</t>
  </si>
  <si>
    <t>Орындалды. 2021 жылы сумен жабдықтау желілері – 23,0 км (РБ-21,0 км, ЖБ - 2,0 км), нақты - 23,0 км (ҰҚ-21 км, ЖБ-2 км) салынды. Нысан 2022 жылға ауыспалы.</t>
  </si>
  <si>
    <t>Орындалды. 2021 жылы жоспар және нақты – 10,15 км (ҰҚ - 10,1 км, ЖБ-0,05 км) сумен жабдықтау желілері салынды. Нысан 2022 жылға ауыспалы. ҚМЖ Мемлекеттік сатып алу қорытындысы бойынша үнемдеу, авторлық және техникалық қадағалау 35,4 млн. теңге (ЖБ) құрады, олар жыл қорытындысы бойынша жергілікті бюджеттен 100% игерілді%</t>
  </si>
  <si>
    <t>Орындалды. 2021 жылы жоспар және нақты – 14,4 км (ҰҚ - 12,0 км, ЖБ 2,4 км) сумен жабдықтау желілері салынды. Нысан 2022 жылға ауыспалы.</t>
  </si>
  <si>
    <t>Орындалуда. 2021 жылы жоспар және нақты – 10,15 км (ҰҚ - 9,0 км, ЖБ - 1,15 км) сумен жабдықтау желілері салынды. Нысан 2022 жылға ауыспалы. ҚМЖ Мемлекеттік сатып алу қорытындысы бойынша үнемдеу, авторлық және техникалық қадағалау 31,3 млн. теңге (ЖБ) құрады, олар жыл қорытындысы бойынша жергілікті бюджеттен 100% игерілді%</t>
  </si>
  <si>
    <t>Орындалды. 2021 жылы сумен жабдықтау желілері салынды – жоспар және нақты - 48,032 км (ҰҚ - 41,9 км, ЖБ - 6,132 км). Нысан 05.11.2021 жылы пайдалануға берілді.</t>
  </si>
  <si>
    <t>Орындалуда. 2021 жылы жоспар және нақты – 12,2 км (ҰҚ - 11,0 км, ЖБ-1,2 км) сумен жабдықтау желілері салынды. Нысан 2022 жылға ауыспалы.</t>
  </si>
  <si>
    <t>Орындалды. 2021 жылы жоспар және нақты – 15,8725 км (ҰҚ - 13,0 км, ЖБ - 2,8725 км) сумен жабдықтау желілері салынды. Нысан 28.12.2021 жылы пайдалануға берілді.</t>
  </si>
  <si>
    <t>Орындалуда. 2021 жылы сумен жабдықтау желілері салынды - жоспар және нақты - 0,15 км (ҰҚ-0,1 км, ЖБ - 0,05 км), нысан 2022 жылға ауыспалы.ҚМЖ Мемлекеттік сатып алу қорытындысы бойынша үнемдеу, авторлық және техникалық қадағалау 34,6 млн.теңгені (ҰҚ-19,9 млн., ЖБ-14,7 млн.) құрады, олар жыл қорытындысы бойынша жергілікті бюджеттен және республикалық бюджеттен алынды.2021 жылға нақты 459,2 млн.теңге (ҰҚ-389,7 млн., ЖБ 69,5 млн.) бөлінді, жыл қорытындысы бойынша игеру 110,5 млн. теңге (ҰҚ 90,0 млн. ЖБ 20,5 млн.), мердігерлік ұйымның кінәсінен жұмыс жүргізу кестесінен артта қалумен байланысты игерілмеу.</t>
  </si>
  <si>
    <t>Орындалуда. 2021 жылы 1,0 км сумен жабдықтау желілері салынды, 10 кВ -5,36 км электрмен жабдықтау және 2 көтермелі сорғы станциясы ғимаратының құрылысы - 1 бірлік, нысан 2022 жылға ауыспалы. ҚМЖ Мемлекеттік сатып алу қорытындысы бойынша үнемдеу, авторлық және техникалық қадағалау 143,7 млн.теңгені (ҰҚ-132 млн., ЖБ-11,7 млн.) құрады, олар жыл қорытындысы бойынша жергілікті және республикалық бюджеттен алынды.2021 жылға нақты 127,1 млн.теңге (ҰҚ-110,1 млн. ЖБ 17 млн.) бөлінді, жыл қорытындысы бойынша игеру 82,7 млн. теңге (ҰҚ 67,6 млн. ЖБ 15,2 млн.), мердігерлік ұйымның кінәсінен жұмыс жүргізу кестесінен артта қалумен байланысты игерілмеу.</t>
  </si>
  <si>
    <t>Орындалуда. ЖСҚ әзірленді. Жобаны іске асыру Бозкөл а.орталықтандырылған сумен жабдықтау жүйесіне қосуды қамтамасыз етуге мүмкіндік береді. Іс-шараны іске асыру 2023 жылдан бастап көзделген. Жыл қорытындысы бойынша жергілікті бюджеттен 3,7 млн. теңге алынып, мемлекеттік сатып алу қорытындысы бойынша үнемделді</t>
  </si>
  <si>
    <t>Орындалуда. Қаражат ЖБ-ға қайтарылды, іс-шараны іске асыру 2022 жылдан бастап көзделген.</t>
  </si>
  <si>
    <t>Орындалуда. Қаражат ЖБ қайтарылды, іс-шараны іске асыру 2022 жылдан бастап көзделген</t>
  </si>
  <si>
    <t>Орындалуда. 2021 жылы сумен жабдықтау желілері салынды – жоспар және нақты жоспар және нақты - 5,8 км (ЖБ). Жоба 2022 жылға ауыспалы. ҚМЖ Мемлекеттік сатып алу қорытындысы бойынша үнемдеу, авторлық және техникалық қадағалау 63,3 млн. теңге (ЖБ) құрады, олар жыл қорытындысы бойынша жергілікті бюджеттен алынды, игеру 100% құрады%</t>
  </si>
  <si>
    <t>МБҚ</t>
  </si>
  <si>
    <t>ЭжТҮШБ,  Қостанай қ. әкімдігі</t>
  </si>
  <si>
    <t xml:space="preserve">ЭжТҮШБ,Лисаковск қ. әкімдігі </t>
  </si>
  <si>
    <t xml:space="preserve">ЭжТҮШБ, Рудного қ. әкімдігі </t>
  </si>
  <si>
    <t xml:space="preserve"> ЭжТҮШБ, Әулиекөл ауданының әкімдігі</t>
  </si>
  <si>
    <t>ЭжТҮШБ, Қостанай ауданының әкімдігі</t>
  </si>
  <si>
    <t xml:space="preserve"> ЭжТҮШБ, Федоров ауданының әкімдігі</t>
  </si>
  <si>
    <t xml:space="preserve"> ЭжТҮШБ,Федоров ауданының әкімдігі</t>
  </si>
  <si>
    <t xml:space="preserve"> ЭжТҮШБ, Ұзынкөл ауданының әкімдігі</t>
  </si>
  <si>
    <t>ЭжТҮШБ,Денисов ауданының әкімдігі</t>
  </si>
  <si>
    <t>ЭжТҮШБ, Қарабалық ауданының әкімдігі</t>
  </si>
  <si>
    <t>ЭжТҮШБ, Қарасу ауданының әкімдігі</t>
  </si>
  <si>
    <t>ЭжТҮШБ, Науырзым ауданының әкімдігі</t>
  </si>
  <si>
    <t>ЭжТҮШБ, Федоров ауданының әкімдігі</t>
  </si>
  <si>
    <t>ЭжТҮШБ, Ұзынкөл ауданының әкімдігі</t>
  </si>
  <si>
    <t>ЭжТҮШБ,  Қостанай ауданының әкімдігі</t>
  </si>
  <si>
    <t>ЭжТҮШБ, Бейімбет Майлин ауданының әкімдігі</t>
  </si>
  <si>
    <t>ЭжТҮШБ, Арқалық қаласының әкімшілігі</t>
  </si>
  <si>
    <t>ЭжТҮШБ, Жангелдин ауданының әкімі</t>
  </si>
  <si>
    <t>ЭжТҮШБ,Қарасу ауданының әкімдігі</t>
  </si>
  <si>
    <t>Қостанай облысы Қостанай ауданы Владимиров селосын сумен жабдықтау</t>
  </si>
  <si>
    <t>Қостанай облысы Қостанай ауданының Надеждин селосын сумен жабдықтау</t>
  </si>
  <si>
    <t>Қостанай облысы Қостанай ауданының Московское селосын сумен жабдықтау</t>
  </si>
  <si>
    <t>Қостанай облысы Федоров ауданының Банновка ауылында және Чеховка ауылында тарату желілері мен сумен жабдықтау құрылыстарын салу</t>
  </si>
  <si>
    <t>Қостанай облысы Федоров ауданы Успен ауылы мен Придорожное селосын сумен жабдықтау тарату желілері мен құрылыстарын салу</t>
  </si>
  <si>
    <t>Қостанай облысы Федоров ауданы Кеңарал ауылдарының тарату желілері мен сумен жабдықтау құрылыстарын салу</t>
  </si>
  <si>
    <t>Қостанай облысы Денисов ауданы Фрунзен және Красноармейское ауылдарының тарату желілерін және сумен жабдықтау құрылыстарын салу</t>
  </si>
  <si>
    <t>Қостанай облысы Қарабалық ауданы Бозкөл ауылында су тарату желілерін салу</t>
  </si>
  <si>
    <t>Қостанай облысы Қарасу ауданының 4 ауылын сумен жабдықтау (Амангелді ауылы)</t>
  </si>
  <si>
    <t>Қостанай облысы Қарасу ауданының 4 ауылын сумен жабдықтау (Люблинка ауылы)</t>
  </si>
  <si>
    <t>Қостанай облысы Қостанай ауданының 3 ауылын сумен жабдықтау құрылысы (Семеновка ауылы, Белозерка ауылы, Майкөл ауылы)</t>
  </si>
  <si>
    <t>Қостанай облысы Науырзым ауданы Раздольное ауылының тарату желілерін және сумен жабдықтау құрылыстарын салу</t>
  </si>
  <si>
    <t>Орындалды.2021 жылы сумен жабдықтау желілері салынды – 12,7 км (РБ-11,0 км, ЖБ - 1,7 км.), нақты – 15,28 км (РБ-13,58 км, ЖБ - 1,7 км.). 26.11.2021 жылғы объектіні пайдалануға қабылдау актісі. Мемлекеттік сатып алу қорытындысы бойынша ҚМЖ үнемдеу, авторлық және техникалық қадағалау 69,7 млн. теңге (РБ-53,7 млн., ЖБ-16 млн.) құрады, олар жыл қорытындысы бойынша жергілікті және республикалық бюджеттен алынып тасталды, игеру 100% құрады%</t>
  </si>
  <si>
    <t>Орындалды. 2021 жылы сумен жабдықтау желілері салынды – 31,1 км (ҰҚ-28,0 км, ЖБ - 3,1 км.). Пайдалануға беру-13.09.2021 жылғы 1 кезек, 30.12.2021 жылғы 2 кезек. Мемлекеттік сатып алу қорытындысы бойынша ҚМЖ-ға үнемдеу, авторлық және техникалық қадағалау 61,4 млн. теңгені (РБ-40,1 млн., ЖБ-21,3 млн.) құрады, олар жыл қорытындысы бойынша жергілікті және республикалық бюджеттен алынды, игеру 100% - ды құрады%</t>
  </si>
  <si>
    <t>Орындалуда. 2021 жылы сумен жабдықтау желілері салынды – 5,8 км (ЖБ), нысан 2022 жылға ауыспалы. 2021 жылға нақты 101,0 млн. теңге (ЖБ) бөлінді, жыл қорытындысы бойынша 309 млн. теңге жергілікті бюджеттен алынды, игеру 100% құрады%</t>
  </si>
  <si>
    <t>2021 жылы жоспарға сәйкес сумен жабдықтау желілері салынды – 1,6 км, ЖРВ – 2 бірл.жұмыс өндірісі кестесінен артта қалушылыққа байланысты, объект 2021 жылдың қорытындысы бойынша пайдалануға берілмеді, Сарысу селосында іске қосу-реттеу жұмыстары орындалмады. Тапсырыс беруші мердігер ұйымды мемлекеттік сатып алуға жосықсыз қатысушы деп тану туралы сотқа талап арыз берді. Мемлекеттік сатып алу қорытындысы бойынша үнемдеу ҚМЖ, авторлық және техникалық қадағалау 46,2 млн. теңгені құрады (РБ-24,5 млн., ЖБ-21,8 млн.), олар жыл қорытындысы бойынша республикалық және жергілікті бюджеттен алынып тасталды, іс жүзінде 2021 жылға 171,6 млн. теңге бөлінді,171,0 млн. теңге игерілді (мердігерлік ұйымның кінәсінен жұмыстар жүргізу кестесінің кешігуіне байланысты 600,0 мың теңге игерілмеді).</t>
  </si>
  <si>
    <t>Орындалды. 2021 жылы сумен жабдықтау желілері қайта жаңартылды – жоспар - 0,7 км (ҰҚ), факт – 0,991 км.объектіні пайдалануға қабылдау актісі 31.08.2021 ж. Мемлекеттік сатып алу қорытындысы бойынша үнемдеу ҚМЖ, авторлық және техникалық қадағалау 85,8 млн. теңге (РБ-45,5 млн., ЖБ-4,3 млн.) құрады, олар жыл қорытындысы бойынша республикалық және жергілікті бюджеттен алынып тасталды, іс жүзінде 2021 жылға 54,5 млн. теңге бөлінді, 100 млн. теңге игерілді%</t>
  </si>
  <si>
    <t>Орындалуда. 2021 жылы жоспар және нақты 28 км (РБ – 25,2 км, ЖБ-2,8 км) сумен жабдықтау желілері қайта жаңартылды. Нысан 2022 жылға ауыспалы.</t>
  </si>
  <si>
    <t>Орындалуда. 2021 жылы жоспар мен дерек – 6,882 км (ҰҚ - 5 км, ЖБ-1,882 км) сумен жабдықтау желілері салынды. Нысан 2022 жылға ауыспалы. 2021 жылға нақты 10 млн. теңге (ЖБ) бөлінді, жыл қорытындысы бойынша 40,3 млн. теңге жергілікті бюджеттен алынды, игеру 100% құрады%</t>
  </si>
  <si>
    <t>Орындалуда. 2021 жылы жоспар және нақты 7,0 км (ҰҚ – 6,5 км, ЖБ-0,5 км) сумен жабдықтау желілері салынды. Нысан 2022 жылға ауыспалы.</t>
  </si>
  <si>
    <t>Орындалды. 2021 жылы сумен жабдықтау желілері салынды – жоспар - 10,0 км (ҰҚ-9,0 км, ЖБ - 1,0 км), нақты - 11,1 км (ҰҚ - 9,0 км, ЖБ - 2,1 км). 29.12.2021 жылғы объектіні пайдалануға қабылдау актісі. Мемлекеттік сатып алу қорытындысы бойынша үнемдеу ҚМЖ, авторлық және техникалық қадағалау 53,2 млн. теңгені құрады (РБ-47,9 млн., ЖБ-5,3 млн.), іс жүзінде 2021 жылға 524,4 млн. теңге бөлінді, 476,5 млн. теңге игерілді (ҰҚ 428,8 млн. ЖБ 47,7 млн.), игерілмегені 47,9 млн. теңге (ҰҚ), бұл үнемдеу</t>
  </si>
  <si>
    <t>Қостанай облысы Федоров ауданының 6 ауылын сумен жабдықтау</t>
  </si>
  <si>
    <t>Қостанай облысы Ұзынкөл ауданының 3 ауылын сумен жабдықтау</t>
  </si>
  <si>
    <t>Қостанай облысы Жангелдин ауданының 2 ауылын сумен жабдықтау</t>
  </si>
  <si>
    <t>Жітіқара ауданы Приречное ауылының сумен жабдықтау желілерін қайта жаңарту</t>
  </si>
  <si>
    <t>Қостанай облысы Қарасу ауданы Қарасу және Восток ауылдарының таратушы су құбыры желілерін қайта жаңарту</t>
  </si>
  <si>
    <t>Қостанай ауданының Садчиковка ауылында тарату желілері мен сумен жабдықтау құрылыстарын салу</t>
  </si>
  <si>
    <t>Қостанай ауданының Александровка селосын сумен жабдықтау</t>
  </si>
  <si>
    <t>Қостанай ауданының Алтынсарин селосын сумен жабдықтау</t>
  </si>
  <si>
    <t>Қостанай ауданының Октябрьское селосын қосу және ӘКК қайта жаңарту арқылы Қостанай қаласынан Заречное ауылына дейін жалғағыш су тартқышын салу</t>
  </si>
  <si>
    <t>Қостанай облысы Бейімбет Майлин ауданының Май ауылындағы су құбыры және тарату желілерін қайта жаңарту</t>
  </si>
  <si>
    <t>Орындалуда. 2021 жылы жоспар және факт - 1,5 КМ (ЖБ) сумен жабдықтау желілері қайта жаңартылды. Нысан 2022 жылға ауыспалы. 2021 жылға нақты 137 млн. теңге (ЖБ) бөлінді, жыл қорытындысы бойынша 268 млн. теңге жергілікті бюджеттен алынды, игеру 100% құрады%</t>
  </si>
  <si>
    <t>Орындалуда. ЖСҚ әзірленді. Жобаны іске асыру Майское ауылын сумен жабдықтауды жақсартуға мүмкіндік береді. Іс-шараны іске асыру 2022 жылдан бастап көзделген.  2021 жылға нақты 12,3 млн.теңге (ЖБ) бөлінді, жыл қорытындысы бойынша 1,7 млн. теңге (үнем) жергілікті бюджеттен алынды, игеру 100% құрады.</t>
  </si>
  <si>
    <t>Қостанай облысы Ұзынкөл ауданы Пресногорьков селосын сумен жабдықтау</t>
  </si>
  <si>
    <t>Арқалық қаласының Үштөбе ауылында су құбыры желілерін салу</t>
  </si>
  <si>
    <t>Орындалуда. 2021 жылы жоспар мен факті - 20,0 км (ҰҚ -15,5 км, ЖБ - 1,5 км) сумен жабдықтау желілері салынды. Нысан 2022 жылға ауыспалы.</t>
  </si>
  <si>
    <t>Орындалуда. 2021 жылы жоспар және нақты - 10,4 км (ҰҚ -10,0 км, ЖБ - 0,4 км) сумен жабдықтау желілері салынды. Нысан 2022 жылға ауыспалы.</t>
  </si>
  <si>
    <t>2021 жылға нақты 24,3 млн. теңге (ЖБ) бөлінді, жыл қорытындысы бойынша 2,7 млн. теңге (үнем) жергілікті бюджеттен алынды, 23,1 млн. теңге игерілді, мердігерлік ұйымның кінәсінен жұмыс жүргізу кестесінің артта қалуына байланысты 1,2 игерілмеді</t>
  </si>
  <si>
    <t>Қостанай облысы Жангелдин ауданы Қарасу ауылының сумен жабдықтау жүйесін қайта жаңарту</t>
  </si>
  <si>
    <t>Қостанай облысы Жангелдин ауданы Ақкөл ауылының сумен жабдықтау жүйесін қайта жаңарту</t>
  </si>
  <si>
    <t>Қостанай облысы Қарасу ауданы Железнодорожное с. су құбырының таратушы желілерін қайта жаңарту</t>
  </si>
  <si>
    <t xml:space="preserve">Орындалды.2021 жылы жоспарға сәйкес абаттандыру жұмыстары орындалды. 26.07.2021 жылғы объектіні пайдалануға қабылдау актісі. </t>
  </si>
  <si>
    <t xml:space="preserve">Орындалды.2021 жылы жоспарға сәйкес абаттандыру бойынша жұмыстар орындалды. 30.06.2021 жылғы объектіні пайдалануға қабылдау актісі. </t>
  </si>
  <si>
    <t>Орындалды. 2021 жылы сумен жабдықтау желілері реконструкцияланды, жоспар - 0,431 КМ. (ЖБ), нақты - 1,752 КМ. (ЖБ). 07.09.2021 жылғы объектіні пайдалануға қабылдау актісі. 2021 жылға нақты 19,7 млн.теңге (ЖБ) бөлінді, жыл қорытындысы бойынша 0,6 млн. теңге (үнем) жергілікті бюджеттен алынды, игеру 100% құрады.</t>
  </si>
  <si>
    <t>Қостанай облысы Қарасу ауданы Октябрьское ауылындағы су құбырының таратушы желілерін қайта жаңарту</t>
  </si>
  <si>
    <t>Арқалық қаласының Родина ауылындағы су құбыры желілерін қайта жаңарту</t>
  </si>
  <si>
    <t>Орындалуда. 2021 жылы жоспар - 23,2 км (ҰҚ-20,9 км, ЖБ - 2,3 км), нақты - 24,552 км (ҰҚ - 22,0 км, ЖБ-2,552 км) сумен жабдықтау желілері қайта жаңартылды. 30.12.2021 жылғы объектіні пайдалануға қабылдау актісі.Нысан 2022 жылға ауыспалы.</t>
  </si>
  <si>
    <t>Орындалды. 2021 жылы сумен жабдықтау желілері реконструкцияланды, жоспар - 12,742 км (Ж Б), нақты - 13,963 км.объектіні пайдалануға қабылдау актісі 08.11.2021 ж.</t>
  </si>
  <si>
    <t>Мақсат 3: жергілікті жолдардың жағдайын жақсарту</t>
  </si>
  <si>
    <t>Жақсы және қанағаттанарлық жағдайдағы жергілікті маңызы бар автожолдардың үлесі</t>
  </si>
  <si>
    <t>ЖКжАЖБ</t>
  </si>
  <si>
    <t xml:space="preserve"> ЖКжАЖБ</t>
  </si>
  <si>
    <r>
      <rPr>
        <b/>
        <sz val="12"/>
        <rFont val="Times New Roman"/>
        <family val="1"/>
        <charset val="204"/>
      </rPr>
      <t>Қол жеткізілген жоқ.</t>
    </r>
    <r>
      <rPr>
        <sz val="12"/>
        <rFont val="Times New Roman"/>
        <family val="1"/>
        <charset val="204"/>
      </rPr>
      <t xml:space="preserve"> Автомобиль жолдарының жалпы ұзындығы – 7 749,8 км 2022 жылғы 1 қаңтарға жақсы және қанағаттанарлық жағдайдағы автожолдардың үлесі 78% немесе 6 234,6 км құрайды (оның ішінде облыстық маңызы бар Жолдар – 1 962,0 км, аудандық маңызы бар Жолдар-4 272,6 км). Нысаналы индикатор қаржыландырудың жеткіліксіздігіне байланысты орындалмаған.</t>
    </r>
  </si>
  <si>
    <t>Республикалық маңызы бар Ұзынкөл-Сарыкөл автомобиль жолының 20,3-35,3 км учаскесін реконструкциялау</t>
  </si>
  <si>
    <t>Орындалған жоқ. Шарт бұзылды, бюджетті бекіту кезінде 2021 жылдың сомасы көзделмеген.</t>
  </si>
  <si>
    <t>Орындалды, ұзындығы 0,995 км көпір салынды</t>
  </si>
  <si>
    <t>Облыстық маңызы бар автомобиль жолындағы Қостанай қаласының кіреберісіндегі көпір құрылысы, 6 км</t>
  </si>
  <si>
    <t>Жасанды құрылыстарды жөндей отырып, облыстық маңызы бар КР-20 Әулиекөл-Жалдама автомобиль жолының 150-200 км учаскесін орташа жөндеу</t>
  </si>
  <si>
    <t>Жасанды құрылыстарды жөндей отырып, облыстық маңызы бар КР-20 Әулиекөл-Жалдама автомобиль жолының 200-257 км учаскесін орташа жөндеу</t>
  </si>
  <si>
    <t>Жасанды құрылыстарды жөндей отырып, облыстық маңызы бар КР-20 Әулиекөл-Жалдама автомобиль жолының 100-150 км учаскесін орташа жөндеу</t>
  </si>
  <si>
    <t>Жасанды құрылыстарды жөндей отырып, облыстық маңызы бар КР-20 Әулиекөл-Жалдама автомобиль жолының 50-100 км учаскесін орташа жөндеу</t>
  </si>
  <si>
    <t>Орындалды, дайындық жұмыстары.</t>
  </si>
  <si>
    <t>Облыстық маңызы бар КР-17 "Қойбағар-Қарасу-Севастопольское" автомобиль жолының 83-124 км учаскесін орташа жөндеу</t>
  </si>
  <si>
    <t>Облыстық маңызы бар КР-13 р/д Мамлютка-Қостанай-Красная Пресня-Звериноголовское автомобиль жолының учаскесін орташа жөндеу 0-30 км</t>
  </si>
  <si>
    <t>Орындалды, 50 шақырым автожол жөнделді.</t>
  </si>
  <si>
    <t>Орындалды,39 шақырым автожол жөнделді.</t>
  </si>
  <si>
    <t>Орындалды, 25 шақырым автожол жөнделді.</t>
  </si>
  <si>
    <t>Орындалды, 8 шақырым автожол жөнделді.</t>
  </si>
  <si>
    <t>Орындалды, 15 шақырым автожол жөнделді.</t>
  </si>
  <si>
    <t>Жасанды құрылыстарды жөндеумен облыстық маңызы бар КР-13 Мамлютка-Қостанай-Пресногорьковка-Белоглинка-Воскресеновка автомобиль жолының учаскесін орташа жөндеу 63-86 км</t>
  </si>
  <si>
    <t>Орындалды, 7 шақырым автожол жөнделді.</t>
  </si>
  <si>
    <t>Аудандық маңызы бар КР-AN-1 Амангелді-Үрпек-Рахмет-Әліби автомобиль жолының учаскесін орташа жөндеу 2,2-16,2 км</t>
  </si>
  <si>
    <t xml:space="preserve"> ТКШ бөлімі</t>
  </si>
  <si>
    <t>Қостанай облысы Әулиекөл ауданының Новопавлов а. 0-18 км кіреберіс КР-AU-17 аудандық маңызы бар автомобиль жолының учаскесін орташа жөндеу</t>
  </si>
  <si>
    <t>Орындалған жоқ. Шарттық міндеттемелердің орындалмауына байланысты шарт бұзылды, мәслихат сессиясының негізінде сома азайтылды.</t>
  </si>
  <si>
    <t>Аудандық маңызы бар KP-DJ-3 Автомобиль жолының учаскесін орташа жөндеу Шұбалан - Қарасу - Көкалат 0-39, 2 км</t>
  </si>
  <si>
    <t>Аудандық маңызы бар КР-DS-1 автомобиль жолын орташа жөндеу Денисовка - Зааятское</t>
  </si>
  <si>
    <t>Орындалған жоқ. Шарттық міндеттемелерді орындау мерзімі 2022 жылға ауыстырылды.</t>
  </si>
  <si>
    <t>Қостанай облысы Қарабалық ауданының 0-25 км Тоғызақ-Бөрлі-Михайловка-Бозкөл ст, аудандық маңызы бар КР-KR-5 Автомобиль жолының учаскесін орташа жөндеу</t>
  </si>
  <si>
    <t>Орындалды, 11 шақырым автожол жөнделді.</t>
  </si>
  <si>
    <t>Орындалды, 5 шақырым автожол жөнделді.</t>
  </si>
  <si>
    <t>Орындалды, 5,5 шақырым автожол жөнделді.</t>
  </si>
  <si>
    <t>Орындалды, 16,6 М көпір жөнделді.</t>
  </si>
  <si>
    <t>Қостанай облысы Науырзым ауданының КР-NZ-2 Өлеңді-Буревестник км 38-53 аудандық маңызы бар автомобиль жолының учаскесін орташа жөндеу</t>
  </si>
  <si>
    <t>Аудандық маңызы бар КР-FD-33 Лесное-а/ж обл.зн автомобиль жолын орташа жөндеу Рудный-қашарлар 0-9, 3 км, жасанды құрылыстарды жөндеумен</t>
  </si>
  <si>
    <t>Аудандық маңызы бар КР-MD-18 автомобиль жолының учаскесін орташа жөндеу теңіз ауылына кіреберіс 0-8 км</t>
  </si>
  <si>
    <t>РП Қостанай облысы Жангелдин ауданының Ақкөл-Қарасу ауылдары арасындағы Нұрлы Жол өзені арқылы өтетін көпір құрылысы</t>
  </si>
  <si>
    <t>Мақсат 4: аймақтағы экологиялық жағдайды жақсарту</t>
  </si>
  <si>
    <t>ҚТҚ қайта өңдеу және кәдеге жарату үшін</t>
  </si>
  <si>
    <t>Қол жеткізілді.</t>
  </si>
  <si>
    <t>Экологиялық ағарту, білім беру және насихаттау</t>
  </si>
  <si>
    <t>Халықтан құрылған құрамында сынабы бар шамдар мен батареяларды бөлек жинауды насихаттау</t>
  </si>
  <si>
    <t>Қалалар мен аудандар әкімдіктері</t>
  </si>
  <si>
    <t>Орындалды. Мемлекеттік әлеуметтік тапсырыс шеңберінде тіршілік әрекеті процесінде халықтан түзілген құрамында сынабы бар пайдаланылған шамдар мен батареяларды бөлек жинауды насихаттау бойынша жұмыс жүргізілді. 05.05.2021 жылғы №81 "DamU.KST " 2021-2022 жылдарға арналған. Жұмыс Қалдықтарды кәдеге жарату үлесін ұлғайту және оларды қоршаған ортаға орналастыру көлемін қысқарту, халықтың экологиялық сауаттылығын арттыру мақсатында жүргізілді. 
Қостанай облысының тұрғындары арасында құрамында сынабы бар шамдар мен батарейкаларды кәдеге жарату проблемасына назар аудару, сондай-ақ сынап шамдарындағы сынаптың адамдардың денсаулығы мен қоршаған ортаға теріс әсері мәселелері бойынша ақпараттық-түсіндіру жұмыстары жүргізілді.
Оқушылар мен студенттерді қоршаған ортаның сапасы туралы ақпараттандыру мақсатында мемлекеттік және орыс тілдерінде "Қостанай облысының экологиялық жағдайы" экологиялық кітапшасы шығарылды, таралымы-1000 дана. 
Орындау шеңберінде мемлекеттік әлеуметтік тапсырыс бойынша "қатты тұрмыстық қалдықтарды бөлек жинауды насихаттау" (04.05.2021 жылғы №80 шарт) және "полиэтилен пакеттерін пайдаланудан бас тартуды насихаттау" (04.05.2021 жылғы №79 шарт) жұмыстарын орындауға шарттар жасалды. Осы жұмыстар бойынша мердігер "Green Help" ҚБ болып табылады. Мердігердің өз міндеттемелерін орындамауына байланысты бұл шарттар бұзылды. 
 Мәслихаттың 08.12.2021 жылғы №124 шешімімен, Қостанай облысы әкімдігінің қаулысымен.10.12.2021 ж. №567 бюджетке орындалмаған шарттар бойынша қайтару сомасы және Мемлекеттік сатып алу нәтижелері бойынша үнемдеу ескеріле отырып түзету жүргізілді."</t>
  </si>
  <si>
    <t>Орындалды. Қостанай облысының қалалары мен аудандарында "халықтан құрылған құрамында сынабы бар пайдаланылған шамдар мен батареяларды бөлек жинауды насихаттау"тақырыбында 28 семинар өткізілді.  Қостанай қаласында мектеп және колледж оқушылары арасында батарея жинау бойынша экологиялық акция өтті. Акцияға қаланың 11 оқу орны қатысты.</t>
  </si>
  <si>
    <t>Төтенше жағдайларға қарсы іс-қимыл инфрақұрылымының қамтамасыз етілу деңгейі</t>
  </si>
  <si>
    <t>ТЖМ әкімшілік деректері</t>
  </si>
  <si>
    <r>
      <rPr>
        <b/>
        <sz val="12"/>
        <rFont val="Times New Roman"/>
        <family val="1"/>
        <charset val="204"/>
      </rPr>
      <t>Қол жеткізілді.</t>
    </r>
    <r>
      <rPr>
        <sz val="12"/>
        <rFont val="Times New Roman"/>
        <family val="1"/>
        <charset val="204"/>
      </rPr>
      <t xml:space="preserve"> Осы индикатор "азаматтық қорғау саласындағы нысаналы индикаторлардың базалық тізбесінің Нысаналы индикаторын есептеу әдістемесін бекіту туралы"ҚР ІІМ министрінің 2016 жылғы 3 маусымдағы № 589 бұйрығына сәйкес есептерге сүйене отырып есептелді.</t>
    </r>
  </si>
  <si>
    <t>Су тасқыны жағдайын бағалау үшін аумақты ұшып өту</t>
  </si>
  <si>
    <t>Облыс өзендерінде жарылыс жұмыстарын жүргізу</t>
  </si>
  <si>
    <t>Табиғи және техногендік сипаттағы төтенше жағдайларды ерте анықтаудың ғарыштық мониторингі технологияларын пайдалану</t>
  </si>
  <si>
    <t>ТЖД (келісім бойынша), ҚР АШМ "Қазсушар" шаруашылық жүргізу құқығындағы республикалық мемлекеттік кәсіпорнының ҚФ (келісім бойынша)</t>
  </si>
  <si>
    <t>ТЖД, қалалар мен аудандардың әкімдіктері</t>
  </si>
  <si>
    <t>Орындалған жоқ. Мемлекеттік сатып алу арқылы "Ақ сұңқар" АҚ-мен 5692,0 мың теңге сомасына шарт жасалды. Жоспарланған ұшу іс-шаралары өткізілген жоқ. Су тасқыны жағдайын бағалау үшін аумақты айналып ұшу жөніндегі іс-шаралар қажеттіліктің және қолайсыз ауа райы жағдайларының болмауы, сондай-ақ ұшу аппаратының жарамсыздығы себебінен болған жоқ. Ақшалай қаражат бюджетке қайтарылды.</t>
  </si>
  <si>
    <t>Орындалды. Облыс өзендерінде мұз кептелісінің алдын алу мақсатында Қарасу ауданы Қарасу ауылы Белозерка ауылы, Зеленовка ауылы, Восток ауылы, Қарасу ауылы Қарасу ауылында, Қарасу ауданы Қарамырза ауылының Тұңғытүгір өзенінде, Қарасу ауданы Новоселовка ауылының Құндызды өзенінде, Қарасу ауданы Железнодорожное ауылының Түнтүгір өзенінде, Жангелдин ауданы Саға ауылының Сарыөзен өзенінде мұзды қопсыту бойынша жарылыс жұмыстары жүргізілді. Науырзым ауданы Дәмді ауылының ұлкендамды өзенінде, Науырзым ауданы Шолақсай ауылының дажбасында, №2 "кирпичка" және №4 "Заречка" дажбаларында с. Буре-Науырзым ауданының жаршысы, Әулиекөл ауданы Көктал ауылының Теректі өзенінде, Алтынсарин ауданының Шоқай ауылының Қарагалинка өзенінде, Б.Майлин ауданының Әйет, Майское ауылдарының Аят өзенінде, Қамысты ауданының Пушкино ауылының Тобыл өзенінде. Жарылыс жұмыстарын "NIKSIT" ЖШС бригадасы жүргізді. Жүргізілген жарылыс жұмыстарының жалпы көлемі 65254,9 текше метрді құрады.</t>
  </si>
  <si>
    <t>Орындалды. Аталған іс-шараны өткізу үшін, 03.02.2021 жылы 004 "Облыстық ауқымдағы төтенше жағдайлардың алдын алу және оларды жою" бағдарламасы бойынша "Қазақстан Ғарыш Сапары "Ұлттық компаниясы" АҚ-мен 5700000 (бес миллион жеті жүз мың) теңге сомасына су тасқыны жағдайы мен дала және орман өрттерінің ғарыштық мониторингі бойынша қызметтер көрсетуге № 2 шарт жасалды.2021 жылғы 1 наурыздан бастап "Қазақстан Ғарыш Сапары "Ұлттық компаниясы"АҚ-мен тәулігіне 2 рет ғарыштық мониторинг мәліметтері ұсынылды. 2021 жылдың наурыз - сәуір айларында барлығы 122 "қар жамылғысының түсуі мен тасқын сулардың өтуін мониторингілеу үшін ғарыш түсірілімі" және 4 "тасқын сулардың өтуін шолу картасы"ұсынылды. Алынған суреттер Қостанай облысы аумағында қар жамылғысының түсу динамикасын жедел бақылауға мүмкіндік берді. Сонымен қатар, Департаменттің лауазымды тұлғаларында Төтенше жағдайлар мониторингі бойынша салалық геоақпараттық сервиске кедергісіз қолжетімділік болды, онда қар мажарының түсуі, еріген сулардың келуі, өзендер мен су қоймаларының толуы бойынша жағдай нақты уақыт режимінде қадағаланды. 2021 жылдың 1 наурызы мен 15 мамыры аралығында барлығы 122 "қар жамылғысы мен тасқын сулардың өтуіне мониторинг жүргізу үшін ғарыш түсірілімі" және 4 "тасқын сулардың өтуіне шолу картасы"ұсынылды. Өрт қауіпті кезең басталғаннан бері (2021 жылдың 15 сәуірінен 31 қазанына дейін) "Қазақстан Ғарыш Сапары "ұлттық компаниясы" АҚ күндізгі және түнгі суреттер негізінде өрт ошақтарының координаттары туралы 396 жедел нұсқаулар жіберді.</t>
  </si>
  <si>
    <t>ТЖД, Арқалық, Жітіқара, Лисаковск, Рудный қалаларының әкімдіктері</t>
  </si>
  <si>
    <t>Жергілікті бюджеттен қаржы бөлу кезінде</t>
  </si>
  <si>
    <t>Орындалды. 
Облыс бойынша 1 маусымдағы жағдай бойынша (шомылу маусымының басталуы) шомылуға рұқсат етілген 9 орын анықталды. Осы бағыттағы жұмыс жағажайлар санын 23 – ке дейін арттыруға мүмкіндік берді (оның 4-уі коммуналдық-айналадағылар үшін тегін).  Жағажайларда кезекшілікті қамтамасыз ету мақсатында құтқару бөлімшелерімен 74 жасақ – құтқарушы оқытылды, 4 мобильді бекет қойылды. 
474 ескерту және тыйым салу белгілері, 64 билборд және банер орнатылды.</t>
  </si>
  <si>
    <t>Арқалық, Лисаков және Рудный қалаларында халықтың судағы мажарлық демалыс орындарында ресми жағажайлар құру бойынша іс-шаралар кешенін жүзеге асыру</t>
  </si>
  <si>
    <t>Мемлекеттік өртке қарсы қызмет бөлімшелері құрылмаған елді мекендерді өртке қарсы қорғауды қамтамасыз ету үшін ауылдық елді мекендерде 6 өрт сөндіру бекетін ашу</t>
  </si>
  <si>
    <t>Қалалар мен аудандар бюджеттері, басқа да қаржыландыру көздері</t>
  </si>
  <si>
    <t>Орындалды.Облыс аумағында 2021 жылы Ұзынкөл ауданы Тойсойған және Сокол ауылдарында екі өрт сөндіру бекеттерін құру жоспарланған. 
29.06.21 ж.Жергілікті атқарушы органдармен бірлесіп Ұзынкөл ауданының Тойсойған ауылында өрт сөндіру бекетін ашу жүргізілді, ол жалпы халық саны 1479 адамды құрайтын 6 елді мекенді өртке қарсы қорғаумен қамтамасыз етеді. 
Сондай-ақ, 22.09.21 ж.Ұзынкөл ауданының Сокол ауылында өрт сөндіру бекеті ашылды, осылайша жалпы халық саны 1382 адамды құрайтын 3 елді мекенді қосымша өртке қарсы қорғаныспен қамтамасыз етті.
Қостанай облысының аумағында 2021 жылға арналған өрт сөндіру бекеттерін құру бойынша жоспарлы көрсеткіштерге қол жеткізілді. 2022 жылы Жітіқара ауданының Құсақан ауылында және Қостанай ауданының Надеждинка ауылында екі өрт сөндіру бекетін құру жоспарланған.Жергілікті атқарушы органдармен бірлесіп 25.11.2021 Ж.Қостанай ауданының Надеждинка ауылында өрт сөндіру бекетін ашу жүргізілді, ол жалпы халық саны 1517 адамды құрайтын 3 елді мекенді қосымша өртке қарсы қорғаумен қамтамасыз етеді.”</t>
  </si>
  <si>
    <t>Мақсат 1: халықтың әлеуметтік өмірін жақсарту</t>
  </si>
  <si>
    <t>Құрылған жұмыс орындарының саны, оның ішінде</t>
  </si>
  <si>
    <t>тұрақты, бірлік</t>
  </si>
  <si>
    <t>уақытша, бірл.</t>
  </si>
  <si>
    <t>Еңбекминінің әкімшілік деректері</t>
  </si>
  <si>
    <r>
      <rPr>
        <b/>
        <sz val="12"/>
        <rFont val="Times New Roman"/>
        <family val="1"/>
        <charset val="204"/>
      </rPr>
      <t>Қол жеткізілді.</t>
    </r>
    <r>
      <rPr>
        <sz val="12"/>
        <rFont val="Times New Roman"/>
        <family val="1"/>
        <charset val="204"/>
      </rPr>
      <t xml:space="preserve"> 2021 жылы 21292 жұмыс орны құрылды, оның ішінде 123 жұмыс орны - тұрақты және 9169 жұмыс орны - уақытша. (Шығ. 11.01.2022 ж. №04-08/45)</t>
    </r>
  </si>
  <si>
    <t>Атаулы әлеуметтік көмек (шартты ақшалай көмек) алушылардың жұмыспен қамтылғандардың және жұмыспен қамтуға жәрдемдесудің белсенді шараларына тартылғандардың үлес салмағы (ШАК еңбекке қабілетті алушылардың жалпы санында)</t>
  </si>
  <si>
    <t>Өңірлік стандарттар жүйесіне сәйкес АЕМ-ді әлеуметтік игіліктермен және көрсетілетін қызметтермен қамтамасыз ету деңгейі</t>
  </si>
  <si>
    <r>
      <rPr>
        <b/>
        <sz val="12"/>
        <rFont val="Times New Roman"/>
        <family val="1"/>
        <charset val="204"/>
      </rPr>
      <t>Қол жеткізілді.</t>
    </r>
    <r>
      <rPr>
        <sz val="12"/>
        <rFont val="Times New Roman"/>
        <family val="1"/>
        <charset val="204"/>
      </rPr>
      <t xml:space="preserve"> Іс жүзінде бұл көрсеткіш "әлеуметтік көмек"ААЖ республикалық деректер базасында қалыптастырылады.</t>
    </r>
  </si>
  <si>
    <t>ТРжТПБ</t>
  </si>
  <si>
    <t>ЖҚҮжӘБ</t>
  </si>
  <si>
    <r>
      <rPr>
        <b/>
        <sz val="12"/>
        <rFont val="Times New Roman"/>
        <family val="1"/>
        <charset val="204"/>
      </rPr>
      <t xml:space="preserve">Қол жеткізілді. </t>
    </r>
    <r>
      <rPr>
        <sz val="12"/>
        <rFont val="Times New Roman"/>
        <family val="1"/>
        <charset val="204"/>
      </rPr>
      <t>2021 жылы АЕМ-ді әлеуметтік игіліктермен және көрсетілетін қызметтермен қамтамасыз ету деңгейі өңірлік стандарттар жүйесіне сәйкес 69,7% - ды құрады.</t>
    </r>
  </si>
  <si>
    <t>Жаңа кәсіпорындарда жұмыс орындарын құру, жұмыс істеп тұрған кәсіпорындарда қосымша жұмыс орындарын құру</t>
  </si>
  <si>
    <t>адам</t>
  </si>
  <si>
    <t>Аудандар мен қалалардың әкімдіктері</t>
  </si>
  <si>
    <t>Орындалды. 2021 жылы 21292 жұмыс орны құрылды, оның ішінде тұрақты 123 жұмыс орны (Шығыс. 04-08 / 45 11.01.2022 ж.).  Ең көп жұмыс орны ауыл, орман және балық шаруашылығында - 2731 жұмыс орны, құрылыста - 2067 жұмыс орны, білім беру саласында - 899 жұмыс орны және т. б.</t>
  </si>
  <si>
    <t>Әлеуметтік жұмыс орындарын құру</t>
  </si>
  <si>
    <t>Жастар практикасы бойынша жұмыс орындарын құру</t>
  </si>
  <si>
    <t>Қоғамдық жұмыстарды ұйымдастырут</t>
  </si>
  <si>
    <t>Жұмыспен қамтудың белсенді шараларына адамдарды тарту мониторингін жүргізу</t>
  </si>
  <si>
    <t>Атаулы әлеуметтік көмек алушыларға мониторинг жүргізу</t>
  </si>
  <si>
    <t>Өңірлік стандарттар жүйесіне сәйкес АЕМ-ді әлеуметтік игіліктермен және көрсетілетін қызметтермен қамтамасыз ету мониторингі</t>
  </si>
  <si>
    <t>Орындалды. 2021 жылы әлеуметтік жұмыс орындарына 756 адам жіберілді. № 04-08/150 24.01.2022 ж.).</t>
  </si>
  <si>
    <t>Орындалды. 2021 жылы жастар практикасына 513 адам жіберілді. № 04-08/ 150 24.01.2022 ж.).</t>
  </si>
  <si>
    <t>Орындалды. 2021 жылы қоғамдық жұмыстарға - 4089 адам (Шығыс. № 04-08/150 24.01.2022 ж.).</t>
  </si>
  <si>
    <t>Орындалды. 2021 жылы 15860 азаматқа атаулы әлеуметтік көмек (шартты ақшалай көмек) тағайындалды, оның ішінде еңбекке жарамды адамдар қатарынан 1210 адам (21,9%) Жұмыспен қамтудың белсенді шараларына тартылды және өтініш берген сәтте 3492 алушы (63,2%) жұмысқа орналасты.</t>
  </si>
  <si>
    <t>Орындалды.2021 жылы атаулы әлеуметтік көмек 20444 азаматқа тағайындалды, олардың 6785-і немесе 33,2% - ы еңбекке жарамды.</t>
  </si>
  <si>
    <t>Орындалды. Жүргізілген мониторинг қорытындысы бойынша АЕМ-ді әлеуметтік игіліктермен және көрсетілетін қызметтермен қамтамасыз ету деңгейі өңірлік стандарттар жүйесіне сәйкес 69,7% - ды құрады.  Сонымен қатар, қазіргі уақытта қамтамасыз етілу деңгейін нақтылау жүргізілуде.</t>
  </si>
  <si>
    <t>Мақсат 2: халық денсаулығының көрсеткіштерін жақсарту</t>
  </si>
  <si>
    <t>Өлімнің стандартталған коэффициенті</t>
  </si>
  <si>
    <r>
      <rPr>
        <b/>
        <sz val="12"/>
        <rFont val="Times New Roman"/>
        <family val="1"/>
        <charset val="204"/>
      </rPr>
      <t>Орындалуда.</t>
    </r>
    <r>
      <rPr>
        <sz val="12"/>
        <rFont val="Times New Roman"/>
        <family val="1"/>
        <charset val="204"/>
      </rPr>
      <t xml:space="preserve"> * 2021 жылғы көрсеткіш статистикалық деректер бойынша 2022 жылғы мамырда есептелетін болады</t>
    </r>
  </si>
  <si>
    <t>Енгізілген жоғары технологияларды жетілдіру, МӘМС дамыту;</t>
  </si>
  <si>
    <t>Медициналық ұйымдарды жоғары технологиялық жабдықтармен қамтамасыз ету;</t>
  </si>
  <si>
    <t>Халық арасында аурулардың алдын алу бойынша түсіндіру жұмыстарын жүргізу;</t>
  </si>
  <si>
    <t>Облыстық онкологиялық диспансердің, қалалық және аудандық ауруханалардың базасында қатерлі ісіктерді ерте анықтауға скринингтік зерттеулермен халықты қамтуды ұлғайту (жыл сайын 500 мыңнан астам скринингтік тексерулер);</t>
  </si>
  <si>
    <t>Онкологиялық науқастарды стационарлық және амбулаториялық емдеу кезінде тегін дәрілік препараттармен қамтамасыз ету;</t>
  </si>
  <si>
    <t>Қостанай қаласында 400 төсектік қалалық көп бейінді аурухана салу</t>
  </si>
  <si>
    <t>Қостанай ауданында 250 адамға арналған емхана салу) оның ішінде:</t>
  </si>
  <si>
    <t>КЕАҚ ФСС филиалы (келісім бойынша)</t>
  </si>
  <si>
    <t>мед.ұйымдастыру</t>
  </si>
  <si>
    <t>бас дәрігер/ "Қостанай қалалық онкологиялық ауруханасы"КМК</t>
  </si>
  <si>
    <t>Қостанай қалалық онкологиялық ауруханасы КМК бас дәрігері</t>
  </si>
  <si>
    <t>Орындалды. 11 ай үшін 2021 жылы 88 жоғары технологиялық қызмет Жоспары кезінде 464,7 млн. теңге сомасына 79 жоғары технологиялық медициналық қызмет көрсетілді.12 айдағы соңғы деректер. олар шамамен 2022 жылдың ақпан айының соңында болады.</t>
  </si>
  <si>
    <t>Орындалды. Медициналық жабдықтарды сатып алуға жергілікті бюджеттен 5,5 млрд.теңге, оның ішінде аудандық деңгейге 2,1 млрд. теңге бөлінді.
Сатып алынғандар: Қостанай облыстық ауруханасы" КМК үшін МРТ аппараты, 3 эндобейнеге төзімді аппарат, "Қостанай облыстық балалар ауруханасы"КМК үшін КТ және ЭЭГ аппараты"</t>
  </si>
  <si>
    <t>Орындалды. Мемлекеттік сатып алу туралы шартқа сәйкес "Шығыс Қазақстан облыстық салауатты өмір салтын қалыптастыру орталығы" ММ тұрғындар арасында аурудың алдын алу бойынша түсіндіру жұмыстарын жүргізді (тренингтер-280, кездесулер мен әңгімелесулер - 524, дәрістер - 490, дәрігерлік кеңестер - 795, спорттық іс - шаралар - 2, акциялар - 10, радиода жарықтандыру - 10, мақалалар - 11, аудио роликтерді прокаттау - 800, бейне роликтерді прокаттау - 4 000, плакаттар - 5 000, парақшалар - 7 000, буклеттер - 9 000, билбордтар - 20).</t>
  </si>
  <si>
    <t>Орындалды. 11 ай үшін 2021 жылы 288,3 млн.теңге сомасына 125 086 скриниг өткізілді.Скринингтік зерттеулер бойынша шығыстардың ұлғаюы 2020 жылы коронавирус пандемиясына байланысты кәсіби тексерулердің тоқтатылуына байланысты болды.2021 жылы халықты қамту 2020 жылы кәсіби тексеруден өтпегендердің есебінен ұлғайтылды. Қаржыландыру әлеуметтік медициналық сақтандыру қоры арқылы жүргізіледі.</t>
  </si>
  <si>
    <t>Орындалды. Онкологиялық науқастарды тегін дәрілік препараттармен қамтамасыз етуге 2 656 млн.теңге бағытталды, оның ішінде ажбулаторлық деңгейде 1 169,3 млн. теңге. стационарлық деңгейде 1 486,7 млн.теңге. Химиопрепараттармен қамтамасыз етуге арналған шығыстардың ұлғаюы соңғы үш жылда химиотерапия курстарын стационарлық деңгейде алатын емделген науқастар санының өсуіне және емделген жағдай құнының артуына байланысты. Қаржыландыру әлеуметтік медициналық сақтандыру қоры арқылы жүргізіледі.</t>
  </si>
  <si>
    <t>Орындалған жоқ. 1 500 млн.теңге сомасындағы қаражатты Қостанай қаласында көп бейінді аурухананы салу және пайдалану"жобасы бойынша жобалау алдындағы және жобалау құжаттамасын әзірлеу үшін" ATM Kostanay Hospital (АТМ Қостанай Хоспитал)" ЖШС жарғылық капиталына кіру мақсатында "СПК Тобыл" ЖШС жарғылық капиталын ұлғайту үшін бағыттау жоспарланған болатын. ҚР ДСМ жобалау офисінің медициналық-технологиялық тапсырмаға өзгерістер енгізуіне байланысты бұл қаражат бөлінген жоқ. Қазіргі уақытта көпсалалы аурухананың құрылысы үшін Қостанай қаласында, шағын ауданның маңында орналасқан ауданы 20 га жер учаскесі бөлінді. Кунай. Жалпы ауданы 67 мың шаршы метр болатын аурухананың алты қабатты ғимаратын салу жоспарлануда. Медициналық кешен бір ауысымда 500 келушіге арналған консультациялық-диагностикалық блокты, 10 залға арналған көп бейінді операциялық блокты, 32 төсекке арналған реанимациялық блокты және т.б. қамтитын болады.</t>
  </si>
  <si>
    <t>Орындалды. 19.05.2021 ж. №12-0139/21 сараптаманың оң қорытындысы алынды.</t>
  </si>
  <si>
    <t>Цель 3: Повышение доступности объектов спортивной инфраструктуры для граждан</t>
  </si>
  <si>
    <t>Халықтың 1000 адамға арналған спорттық инфрақұрылыммен қамтамасыз етілуі</t>
  </si>
  <si>
    <t>МСМ әкімшілік деректері</t>
  </si>
  <si>
    <t>ДШжСБ</t>
  </si>
  <si>
    <t>ДШжСБ, Жангелдин ауданының әкімі</t>
  </si>
  <si>
    <t>ДШжСБ,Ұзынкөл ауданының әкімдігі</t>
  </si>
  <si>
    <t>Қол жеткізілді. 2021 жыл кезеңінде спорт кешендерін салу есебінен спорттық инфрақұрылыммен қамтамасыз ету халықтың 1000 адамына шаққанда 50,97% - ды құрады</t>
  </si>
  <si>
    <t>Орындалды. 2021 жылғы 20 қазандағы объектіні пайдалануға қабылдау актісі. Мердігер "Алюминстрой" ЖШС 545,3 млн.теңге игерілді. Ғимараттың жалпы ауданы 1601,4 м2 құрайды.</t>
  </si>
  <si>
    <t>Орындалды. Мердігер "Астана-Технадзор"ЖШС-гі. Орындалған жұмыстардың көлемі 440,0 млн.теңгені құрады.2021 жылғы 11 қазандағы объектіні пайдалануға қабылдау актісі. Ғимараттың жалпы ауданы 1418,43 м2.</t>
  </si>
  <si>
    <t>Мақсат 4: түлектердің жұмысқа орналасуын арттыру</t>
  </si>
  <si>
    <t>Жангелдин ауданының Торғай селосында дене шынықтыру-сауықтыру кешенін салу</t>
  </si>
  <si>
    <t>Ұзынкөл ауданы Ұзынкөл ауылындағы дене шынықтыру-сауықтыру кешенінің құрылысы</t>
  </si>
  <si>
    <t>Мемлекеттік тапсырыс бойынша оқыған, оқуды бітіргеннен кейінгі бірінші жылы жұмысқа орналасқан ТжКБ оқу орындары түлектерінің үлесі</t>
  </si>
  <si>
    <t>Әкімшілік деректер</t>
  </si>
  <si>
    <r>
      <rPr>
        <b/>
        <sz val="12"/>
        <rFont val="Times New Roman"/>
        <family val="1"/>
        <charset val="204"/>
      </rPr>
      <t>Қол жеткізілді.</t>
    </r>
    <r>
      <rPr>
        <sz val="12"/>
        <rFont val="Times New Roman"/>
        <family val="1"/>
        <charset val="204"/>
      </rPr>
      <t xml:space="preserve"> 2021 жылы Мемлекеттік колледж түлектерінің контингенті 4711 адамды құрады, оның ішінде мемлекеттік білім беру тапсырысы бойынша 4081 адам.
Мемлекеттік тапсырыс бойынша білім алған түлектердің жұмысқа орналасқандарының үлесі-75% немесе 3075 адам. Колледжді бітірген 4711 адамның 3553-і жұмысқа орналастырылды, бұл 75,4%.</t>
    </r>
  </si>
  <si>
    <t>Жыл сайын жұмысқа орналасуға және жұмысқа орналасуға жәрдемдесу мақсатында 5 бос жұмыс орындары жәрмеңкесіне қатысу;</t>
  </si>
  <si>
    <t>Жұмыс берушілердің (кәсіптік стандарттардың), WorldSkills талаптарын және цифрлық, кәсіпкерлік құзыреттерді ескере отырып, білім беру бағдарламаларын әзірлеу кезінде академиялық еркіндікті енгізу;</t>
  </si>
  <si>
    <t>Орындалды. 2021 жылы жұмысқа орналасуға жәрдемдесу мақсатында ТжКБ ұйымдарының студенттері 7 Бос орындар жәрмеңкесіне қатысты (жоспар - 1, факт - 7), оған бітіруші топтардың 1860 студенті қатысты, оның ішінде 654 адам жұмысқа орналастырылды.</t>
  </si>
  <si>
    <t>Орындалды. 2021 жылдың қыркүйегінен бастап типтегі ұйымдар академиялық еркіндікті, атап айтқанда жұмыс берушілердің (кәсіптік стандарттар), worldskills талаптарын және цифрлық, кәсіпкерлік құзыреттерді ескере отырып, білім беру бағдарламаларын әзірлеуде дербестікті енгізуді ұсынды. Жұмыс оқу бағдарламалары оқыту нәтижелеріне бағдарлана отырып әзірленеді, сол арқылы жұмыс берушілердің талаптарына сәйкес келетін және білім берудің жаңа сапасына қол жеткізуге ықпал ететін бәсекеге қабілетті мамандарды даярлау қамтамасыз етіледі.</t>
  </si>
  <si>
    <t>ББ, ТжКБ ұйымдары</t>
  </si>
  <si>
    <t>Орындалды. 2020-2021 жылдары барлығы ТжКБ ұйымдары 11 (жоспар 10, факт - 11) әлеуметтік әріптестермен шарттар жасасты, олардың шеңберінде 1036 студент кәсіпорындар базасында өндірістік практикадан өтті, оның ішінде 333 түлек жұмысқа орналастырылды.</t>
  </si>
  <si>
    <t>Шарт</t>
  </si>
  <si>
    <t>Сыбайлас жемқорлық деңгейі</t>
  </si>
  <si>
    <t>Қостанай облысы әкімінің аппаратыи</t>
  </si>
  <si>
    <t>Орындалуда. Осы индикаторды өлшеу кезінде "Transparency Kazakhstan"қоғамдық қорының зерттеу деректері пайдаланылады. Зерттеу жыл сайын жүргізіледі және есепті қалыптастыру кезінде нәтижелер жарияланбайды.</t>
  </si>
  <si>
    <t>Орындалды. Қазақстан Республикасы Сыбайлас жемқорлыққа қарсы іс-қимыл агенттігінің Қостанай облысы бойынша департаменті 2021 жылы жергілікті атқарушы органдарда (Қостанай облысы әкімдігінің денсаулық сақтау басқармасы, Қостанай облысы әкімдігінің жұмыспен қамтуды үйлестіру және әлеуметтік бағдарламалар басқармасы, Қостанай облысы әкімдігінің еңбек инспекциясы жөніндегі басқармасы, Қостанай облысы әкімдігінің ауыл шаруашылығы және жер қатынастары басқармасы) сыбайлас жемқорлық тәуекелдеріне 4 сыртқы талдау жүргізді. Нәтижесінде 47 тәуекел анықталды, 62 ұсыным енгізілді, оның ішінде 42 (орындау пайызы 67,74) орындалды.  20 ұсыныс бойынша жұмыс жүргізілуде, орындау мерзімі аяқталған жоқ.</t>
  </si>
  <si>
    <t>Орындалуда. Аталған іс-шарада "Transparency Kazakhstan"қоғамдық қоры жыл сайынғы жүргізетін зерттеу деректері пайдаланылады. Есепті қалыптастыру кезінде зерттеу нәтижелері жарияланбады.</t>
  </si>
  <si>
    <t>Сыбайлас жемқорлық тәуекелдеріне сыртқы талдау жүргізу</t>
  </si>
  <si>
    <t>Сыбайлас жемқорлық деңгейін төмендетуге жеке үлес қосуға дайын азаматтардың үлесін анықтау бойынша әлеуметтік сауалнама жүргізу</t>
  </si>
  <si>
    <t>Халықтың сыбайлас жемқорлық деңгейін қабылдауы бойынша әлеуметтік сауалнама жүргізу</t>
  </si>
  <si>
    <t>2. Қаржы қаражатын игеру</t>
  </si>
  <si>
    <t>Көзі 
қаржыландыру</t>
  </si>
  <si>
    <t xml:space="preserve">Жоспар                                        млн. теңге       </t>
  </si>
  <si>
    <t>Факт,                  млн. теңге</t>
  </si>
  <si>
    <t>Пайдаланбау себептері</t>
  </si>
  <si>
    <t>Жергілікті бюджет</t>
  </si>
  <si>
    <t>Ұлттық қор</t>
  </si>
  <si>
    <t>Мемлекеттік бағалы қағаздар</t>
  </si>
  <si>
    <t>Республикалық бюджет</t>
  </si>
  <si>
    <t>Меншікті қаражат</t>
  </si>
  <si>
    <t>Қайтарымды қаражат</t>
  </si>
  <si>
    <t>Жиыны:</t>
  </si>
  <si>
    <t>Игеру 117,4%.</t>
  </si>
  <si>
    <t>Игеру 87,1%.                                                                         Есепті жылдың қорытындылары бойынша бюджетті тиімді атқару мақсатында 2021 жыл ішінде жекелеген бағыттар бойынша шығыстарды қысқарту жүргізілді, осыған байланысты жоспарлы көрсеткіш іс жүзіндегіден асып түсті.</t>
  </si>
  <si>
    <t>Игеру 146,4%.</t>
  </si>
  <si>
    <t>Игеру 30,9%. 2021 жыл ішінде бағалы қағаздарды шығару бойынша жылдық жоспар азаю жағына қарай түзетілді, осыған байланысты жоспарлы көрсеткіш нақты көрсеткіштен асып түсті. 2021 жылы игерудің нақты пайызы 100% - ды құрады.</t>
  </si>
  <si>
    <t>Игеру 100,0%</t>
  </si>
  <si>
    <t>Игеру 84,2%. Жергілікті бюджет қаражатын ішінара тарту себебінен.</t>
  </si>
  <si>
    <t>есепке қосымша</t>
  </si>
  <si>
    <t>Қостанай облысының аумағын дамытудың 2021-2025 жылдарға арналған бағдарламасының аудандар (облыстық маңызы бар қалалар)бөлінісінде нысаналы индикаторларына қол жеткізу туралы ақпарат</t>
  </si>
  <si>
    <t>Орындалуда.* 2021 жылдың 9 айындағы статистикалық деректер (2021 жылдың 12 айындағы деректер 2022 жылдың сәуір айында жарияланады).</t>
  </si>
  <si>
    <t>Орындалуда. * 2021 жылдың қаңтар-қараша айларындағы деректер, 2021 жылдың нақтыланған жылдық деректері 2022 жылдың мамырынан кейін жарияланатын болады.</t>
  </si>
  <si>
    <t>Қол жеткізілді. Бұл көрсеткішке, оның ішінде өңдеу секторындағы инвестициялық жобаларды іске асыру арқасында қол жеткізілді.</t>
  </si>
  <si>
    <t>млрд.теңге</t>
  </si>
  <si>
    <t>Алтынсарин ауданы</t>
  </si>
  <si>
    <t>Амангелді ауданы</t>
  </si>
  <si>
    <t>Әулиекөл ауданы</t>
  </si>
  <si>
    <t>Бейімбет Майлин ауданы</t>
  </si>
  <si>
    <t>Денисов ауданы</t>
  </si>
  <si>
    <t>Жангелдин ауданы</t>
  </si>
  <si>
    <t>Жітіқара ауданы</t>
  </si>
  <si>
    <t>Қамысты ауданы</t>
  </si>
  <si>
    <t>Қарабалық ауданы</t>
  </si>
  <si>
    <t>Карасук ауданы</t>
  </si>
  <si>
    <t>Қостанай ауданы</t>
  </si>
  <si>
    <t>Меңдіқара ауданы</t>
  </si>
  <si>
    <t>Науырзым ауданы</t>
  </si>
  <si>
    <t>Сарыкөл ауданы</t>
  </si>
  <si>
    <t>Ұзынкөл ауданы</t>
  </si>
  <si>
    <t>Федоров ауданы</t>
  </si>
  <si>
    <t xml:space="preserve">Арқалық қ. </t>
  </si>
  <si>
    <t>Қостанай қ.</t>
  </si>
  <si>
    <t xml:space="preserve">Лисаков қ. </t>
  </si>
  <si>
    <t>Рудный қ.</t>
  </si>
  <si>
    <t xml:space="preserve">Еңбек өнімділігі: </t>
  </si>
  <si>
    <t>өткен жылға қарағанда өңдеу өнеркәсібі</t>
  </si>
  <si>
    <t>өткен жылға қарағанда ауыл</t>
  </si>
  <si>
    <t xml:space="preserve">Қостанай қ. </t>
  </si>
  <si>
    <t>ЖӨӨ-дегі ШОБ үлесі</t>
  </si>
  <si>
    <t>Қол жеткізілген жоқ. Өңдеуші секторда маңызды жобалардың болмауына байланысты</t>
  </si>
  <si>
    <t>2021 жылы өңдеу секторына инвестиция салу болжанбаған</t>
  </si>
  <si>
    <t>Жоспарға қол жеткізілді</t>
  </si>
  <si>
    <t>Көрсеткішті асыра орындау әкімдіктің кәсіпкерлік субъектілерінің өңдеу секторына инвестиция салуы бойынша жүргізген жұмысына байланысты</t>
  </si>
  <si>
    <t>Орындалуда. * 2021 жылдың қаңтар-қыркүйек айларындағы деректер, есептілік Мерзімділігі тоқсандық. (предвар.2021 жылдың қорытындылары бойынша деректер 2022 жылдың мамырында, 2022 жылдың тамызында жарияланады)</t>
  </si>
  <si>
    <t>Орындалуда. * 2021 жылдың 9 айының қорытындысы бойынша облыстың ауыл шаруашылығындағы еңбек өнімділігінің өсімі өткен жылдың сәйкес кезеңіне 106,2% немесе 1 822,9 мың теңгені құрады. (предварит. деректер 2022 жылдың мамырында, 2022 жылдың тамызында жарияланады)</t>
  </si>
  <si>
    <t xml:space="preserve">Қол жеткізілді. Бұл көрсеткішке 2021 жылға қарай машина жасау саласында қол жеткізілді. Тек 2021 жылдан бастап "СарыарқаАвтоПром" ЖШС үш жаңа бренд: "КИА", "Лада" және "Рено" (Рено) автомобильдерінің өндірісін іске қосты. 
B осы жобаның жоғарыда аталған өндірісін іске қосу нәтижесінде 49,9% құрайды (мерзімі 2021 жыл. – 60 016 басылым., 2018 ж., Г. – 40 050 басылым.).
Автомобиль құрастырумен қатар өндіріс 82,4%, 774 Еуро артты. 1412 басылым., комбайн 18% (2021 ж., Уикипедия 2020-344 басылым.), дестелегіштер 19,5% (2021 ж.. википедия 2020-564 басылым.).
</t>
  </si>
  <si>
    <t>Қол жеткізілген жоқ.  2021 жылдың қорытындысы бойынша ауыл шаруашылығы өнімдерінің жалпы шығарылымы – 609 234,7 млн.теңгені құрады, оның ішінде өсімдік шаруашылығы салалары – 421 632,1 млн. теңге, мал шаруашылығы – 186 889,7 млн. теңге. НКИ 84% құрады (мал шаруашылығында – 102,7%, өсімдік шаруашылығында – 77%). Жоспарлы мәнге қол жеткізбеу облыстың барлық аумағындағы өте құрғақ ауа райы жағдайларымен түсіндіріледі.</t>
  </si>
  <si>
    <t>Қол жеткізілген жоқ. Жоспарлы мәнге қол жеткізбеу құрғақ ауа райы жағдайларымен түсіндіріледі.</t>
  </si>
  <si>
    <t>Қол жеткізілді</t>
  </si>
  <si>
    <t>Қол жеткізілген жоқ. Жоспарлы мәнге қол жеткізбеу пайдалануға берілетін инвестициялық жобалар мен ауыл шаруашылығы техникасын сатып алу санының азаюымен түсіндіріледі.</t>
  </si>
  <si>
    <t xml:space="preserve">Орындалуда. * 2021 жылдың 9 айының қорытындысы бойынша деректер жоспардағы 29,1% - ға қарағанда 27,4% - ды құрады.Есептілік Мерзімділігі-жылдық. (2021 жылдың қорытындылары бойынша жедел деректерді статистика органдары 2022 жылғы 15 сәуірден ерте емес жариялайтын болады). </t>
  </si>
  <si>
    <t>Мәліметтер жоқ. * Статистика сайтының деректеріне сәйкес бір тұрғынды тұрғын үймен қамтамасыз ету шамамен 2022 жылдың наурыз айында орналастырылатын болады.
Бұл ретте 2021 жылы қаржыландырудың барлық көздері есебінен 450,4 мың шаршы метр тұрғын үй пайдалануға берілді немесе 2020 жылғы деңгейге қарағанда 118,7%.</t>
  </si>
  <si>
    <t>Деректер жоқ. * 2021 жылғы көрсеткіш статистикалық деректер бойынша 2022 жылғы мамырда есептелетін болады</t>
  </si>
  <si>
    <t>мың шаршы км.</t>
  </si>
  <si>
    <t>коэффициенті</t>
  </si>
  <si>
    <t>Арқалық қаласының әкімі, "Алюминстрой" ЖШС (келісім бойынша)</t>
  </si>
  <si>
    <t>Қостанай облысы Ұзынкөл ауданы Ершовка ауылында су құбыры және тарату желілерін салуи</t>
  </si>
  <si>
    <t>ТЖД</t>
  </si>
  <si>
    <t>ДБ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</si>
</sst>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
    <numFmt numFmtId="166" formatCode="#,##0.0"/>
    <numFmt numFmtId="167" formatCode="#,##0.000"/>
    <numFmt numFmtId="168" formatCode="0.000"/>
  </numFmts>
  <fonts count="26" x14ac:knownFonts="1">
    <font>
      <sz val="11"/>
      <color theme="1"/>
      <name val="Calibri"/>
      <family val="2"/>
      <charset val="204"/>
      <scheme val="minor"/>
    </font>
    <font>
      <sz val="11"/>
      <color indexed="8"/>
      <name val="Calibri"/>
      <family val="2"/>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Calibri"/>
      <family val="2"/>
      <charset val="204"/>
      <scheme val="minor"/>
    </font>
    <font>
      <sz val="10"/>
      <name val="Arial Cyr"/>
      <charset val="204"/>
    </font>
    <font>
      <b/>
      <sz val="12"/>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1"/>
      <color theme="0"/>
      <name val="Calibri"/>
      <family val="2"/>
      <charset val="204"/>
      <scheme val="minor"/>
    </font>
    <font>
      <b/>
      <sz val="14"/>
      <color rgb="FF000000"/>
      <name val="Times New Roman"/>
      <family val="1"/>
      <charset val="204"/>
    </font>
    <font>
      <sz val="11"/>
      <color theme="1"/>
      <name val="Calibri"/>
      <family val="2"/>
      <scheme val="minor"/>
    </font>
    <font>
      <sz val="11"/>
      <name val="Times New Roman"/>
      <family val="1"/>
      <charset val="204"/>
    </font>
    <font>
      <b/>
      <sz val="12"/>
      <color rgb="FFFF0000"/>
      <name val="Times New Roman"/>
      <family val="1"/>
      <charset val="204"/>
    </font>
    <font>
      <i/>
      <sz val="12"/>
      <name val="Times New Roman"/>
      <family val="1"/>
      <charset val="204"/>
    </font>
    <font>
      <b/>
      <sz val="14"/>
      <name val="Times New Roman"/>
      <family val="1"/>
      <charset val="204"/>
    </font>
    <font>
      <sz val="10"/>
      <color theme="1"/>
      <name val="Times New Roman"/>
      <family val="1"/>
      <charset val="204"/>
    </font>
    <font>
      <sz val="11"/>
      <color indexed="8"/>
      <name val="Times New Roman"/>
      <family val="1"/>
      <charset val="204"/>
    </font>
    <font>
      <sz val="12"/>
      <color indexed="8"/>
      <name val="Times New Roman"/>
      <family val="1"/>
      <charset val="204"/>
    </font>
    <font>
      <sz val="12"/>
      <color rgb="FFFF0000"/>
      <name val="Times New Roman"/>
      <family val="1"/>
      <charset val="204"/>
    </font>
    <font>
      <sz val="10"/>
      <name val="Helv"/>
      <charset val="204"/>
    </font>
    <font>
      <sz val="11"/>
      <color indexed="8"/>
      <name val="Calibri"/>
      <family val="2"/>
    </font>
    <font>
      <sz val="12"/>
      <color theme="1"/>
      <name val="Calibri"/>
      <family val="2"/>
      <scheme val="minor"/>
    </font>
    <font>
      <sz val="12"/>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6" fillId="0" borderId="0"/>
    <xf numFmtId="0" fontId="5" fillId="0" borderId="0"/>
    <xf numFmtId="0" fontId="13" fillId="0" borderId="0"/>
    <xf numFmtId="0" fontId="5" fillId="0" borderId="0"/>
    <xf numFmtId="164" fontId="5" fillId="0" borderId="0" applyFont="0" applyFill="0" applyBorder="0" applyAlignment="0" applyProtection="0"/>
    <xf numFmtId="0" fontId="1" fillId="0" borderId="0"/>
    <xf numFmtId="0" fontId="1" fillId="0" borderId="0"/>
    <xf numFmtId="0" fontId="22" fillId="0" borderId="0"/>
    <xf numFmtId="0" fontId="23" fillId="0" borderId="0"/>
  </cellStyleXfs>
  <cellXfs count="348">
    <xf numFmtId="0" fontId="0" fillId="0" borderId="0" xfId="0"/>
    <xf numFmtId="0" fontId="8" fillId="0" borderId="0" xfId="0" applyFont="1" applyFill="1" applyAlignment="1">
      <alignment vertical="center"/>
    </xf>
    <xf numFmtId="0" fontId="0" fillId="0" borderId="0" xfId="0" applyFill="1" applyAlignment="1">
      <alignment vertical="center"/>
    </xf>
    <xf numFmtId="165" fontId="11" fillId="0" borderId="0" xfId="0" applyNumberFormat="1" applyFont="1" applyFill="1" applyAlignment="1">
      <alignment vertical="center"/>
    </xf>
    <xf numFmtId="0" fontId="10" fillId="0" borderId="3" xfId="0" applyFont="1" applyFill="1" applyBorder="1" applyAlignment="1">
      <alignment horizontal="left" vertical="center" wrapText="1"/>
    </xf>
    <xf numFmtId="0" fontId="4" fillId="0" borderId="3" xfId="0" applyFont="1" applyFill="1" applyBorder="1" applyAlignment="1">
      <alignment vertical="center"/>
    </xf>
    <xf numFmtId="0" fontId="9" fillId="0" borderId="3" xfId="0" applyFont="1" applyFill="1" applyBorder="1" applyAlignment="1">
      <alignment horizontal="left" vertical="center" wrapText="1"/>
    </xf>
    <xf numFmtId="2" fontId="11" fillId="0" borderId="0" xfId="0" applyNumberFormat="1" applyFont="1" applyFill="1" applyAlignment="1">
      <alignment vertical="center"/>
    </xf>
    <xf numFmtId="0" fontId="10" fillId="0" borderId="0" xfId="0" applyFont="1" applyFill="1" applyBorder="1" applyAlignment="1">
      <alignment horizontal="left" vertical="center"/>
    </xf>
    <xf numFmtId="166" fontId="9"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166" fontId="3" fillId="0" borderId="1" xfId="1"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Alignment="1">
      <alignment vertical="center" wrapText="1"/>
    </xf>
    <xf numFmtId="3" fontId="7" fillId="0" borderId="1" xfId="0" applyNumberFormat="1" applyFont="1" applyFill="1" applyBorder="1" applyAlignment="1">
      <alignment horizontal="center" vertical="center"/>
    </xf>
    <xf numFmtId="165" fontId="3"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166" fontId="3" fillId="0" borderId="0" xfId="0" applyNumberFormat="1" applyFont="1" applyFill="1" applyAlignment="1">
      <alignment vertical="center"/>
    </xf>
    <xf numFmtId="166" fontId="3" fillId="0" borderId="0" xfId="0" applyNumberFormat="1" applyFont="1" applyFill="1" applyAlignment="1">
      <alignment horizontal="center" vertical="center"/>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166" fontId="7" fillId="0" borderId="1"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166" fontId="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wrapText="1"/>
    </xf>
    <xf numFmtId="0" fontId="2" fillId="0" borderId="1" xfId="5" applyFont="1" applyFill="1" applyBorder="1" applyAlignment="1">
      <alignment horizontal="left" vertical="center"/>
    </xf>
    <xf numFmtId="0" fontId="2" fillId="0" borderId="1" xfId="0" applyFont="1" applyFill="1" applyBorder="1" applyAlignment="1">
      <alignment vertical="center" wrapText="1"/>
    </xf>
    <xf numFmtId="165" fontId="2" fillId="0" borderId="1" xfId="0" applyNumberFormat="1" applyFont="1" applyFill="1" applyBorder="1" applyAlignment="1">
      <alignment horizontal="center" vertical="center" wrapText="1"/>
    </xf>
    <xf numFmtId="165" fontId="3" fillId="0" borderId="1" xfId="8" applyNumberFormat="1" applyFont="1" applyFill="1" applyBorder="1" applyAlignment="1">
      <alignment horizontal="center" vertical="center" wrapText="1"/>
    </xf>
    <xf numFmtId="165" fontId="3" fillId="0" borderId="1" xfId="7"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8" fillId="0" borderId="0" xfId="0" applyFont="1" applyFill="1" applyAlignment="1">
      <alignment vertical="center"/>
    </xf>
    <xf numFmtId="0" fontId="3" fillId="0" borderId="1" xfId="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8" fillId="0" borderId="1" xfId="0" applyFont="1" applyFill="1" applyBorder="1" applyAlignment="1">
      <alignment horizontal="center" vertical="center"/>
    </xf>
    <xf numFmtId="165" fontId="1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165" fontId="2" fillId="0" borderId="1" xfId="5"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xf>
    <xf numFmtId="166" fontId="2" fillId="0" borderId="1" xfId="5" applyNumberFormat="1" applyFont="1" applyFill="1" applyBorder="1" applyAlignment="1">
      <alignment horizontal="center" vertical="center" wrapText="1"/>
    </xf>
    <xf numFmtId="166" fontId="3" fillId="0" borderId="1" xfId="5" applyNumberFormat="1" applyFont="1" applyFill="1" applyBorder="1" applyAlignment="1">
      <alignment horizontal="center" vertical="center" wrapText="1"/>
    </xf>
    <xf numFmtId="0" fontId="2" fillId="2" borderId="1" xfId="5" applyFont="1" applyFill="1" applyBorder="1" applyAlignment="1">
      <alignment horizontal="center" vertical="center"/>
    </xf>
    <xf numFmtId="166" fontId="2" fillId="0" borderId="1" xfId="5" applyNumberFormat="1" applyFont="1" applyFill="1" applyBorder="1" applyAlignment="1">
      <alignment horizontal="center" vertical="center"/>
    </xf>
    <xf numFmtId="166" fontId="3" fillId="0" borderId="1" xfId="5" applyNumberFormat="1" applyFont="1" applyFill="1" applyBorder="1" applyAlignment="1">
      <alignment horizontal="center" vertical="center"/>
    </xf>
    <xf numFmtId="1" fontId="3" fillId="2" borderId="1" xfId="5" applyNumberFormat="1" applyFont="1" applyFill="1" applyBorder="1" applyAlignment="1">
      <alignment horizontal="center" vertical="center" wrapText="1"/>
    </xf>
    <xf numFmtId="166" fontId="20" fillId="0" borderId="1" xfId="5" applyNumberFormat="1" applyFont="1" applyFill="1" applyBorder="1" applyAlignment="1">
      <alignment horizontal="center" vertical="center"/>
    </xf>
    <xf numFmtId="49" fontId="3" fillId="2" borderId="1" xfId="5"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167" fontId="2" fillId="0" borderId="1" xfId="0" applyNumberFormat="1" applyFont="1" applyFill="1" applyBorder="1" applyAlignment="1">
      <alignment horizontal="left" vertical="center" wrapText="1"/>
    </xf>
    <xf numFmtId="167" fontId="3" fillId="0" borderId="1" xfId="0" applyNumberFormat="1" applyFont="1" applyFill="1" applyBorder="1" applyAlignment="1">
      <alignment horizontal="center" vertical="center"/>
    </xf>
    <xf numFmtId="166" fontId="2"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1" fontId="2" fillId="0" borderId="1" xfId="5" applyNumberFormat="1" applyFont="1" applyFill="1" applyBorder="1" applyAlignment="1">
      <alignment horizontal="center" vertical="center"/>
    </xf>
    <xf numFmtId="4" fontId="2" fillId="0" borderId="1" xfId="1" applyNumberFormat="1" applyFont="1" applyFill="1" applyBorder="1" applyAlignment="1">
      <alignment horizontal="center" vertical="center" wrapText="1"/>
    </xf>
    <xf numFmtId="0" fontId="2" fillId="0" borderId="1" xfId="5"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5"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166"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66" fontId="20" fillId="2" borderId="1" xfId="5" applyNumberFormat="1" applyFont="1" applyFill="1" applyBorder="1" applyAlignment="1">
      <alignment horizontal="center" vertical="center"/>
    </xf>
    <xf numFmtId="0" fontId="3" fillId="2" borderId="1" xfId="5"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2" borderId="1" xfId="5"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1"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left" vertical="center" wrapText="1"/>
    </xf>
    <xf numFmtId="166" fontId="3"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6" fontId="7" fillId="0" borderId="1" xfId="0" applyNumberFormat="1" applyFont="1" applyFill="1" applyBorder="1" applyAlignment="1">
      <alignment horizontal="center" vertical="center"/>
    </xf>
    <xf numFmtId="0" fontId="7" fillId="2" borderId="1" xfId="1" applyFont="1" applyFill="1" applyBorder="1" applyAlignment="1">
      <alignment horizontal="center" vertical="center" wrapText="1"/>
    </xf>
    <xf numFmtId="0" fontId="4"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3" fillId="0" borderId="0" xfId="0" applyFont="1" applyFill="1" applyBorder="1" applyAlignment="1">
      <alignment horizontal="left" vertical="center" wrapText="1"/>
    </xf>
    <xf numFmtId="0" fontId="15" fillId="0" borderId="0"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66" fontId="3" fillId="0" borderId="0"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wrapText="1"/>
    </xf>
    <xf numFmtId="0" fontId="2" fillId="0" borderId="0" xfId="0" applyFont="1" applyFill="1" applyAlignment="1">
      <alignment vertical="center" wrapText="1"/>
    </xf>
    <xf numFmtId="0" fontId="2" fillId="2"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5" fillId="0" borderId="1" xfId="0" applyFont="1" applyFill="1" applyBorder="1" applyAlignment="1">
      <alignment horizontal="center" vertical="center"/>
    </xf>
    <xf numFmtId="0" fontId="25" fillId="0" borderId="0" xfId="0" applyFont="1" applyFill="1" applyAlignment="1">
      <alignment vertical="center"/>
    </xf>
    <xf numFmtId="0" fontId="3" fillId="0" borderId="1" xfId="0" applyFont="1" applyFill="1" applyBorder="1" applyAlignment="1">
      <alignment horizontal="left" vertical="center" wrapText="1"/>
    </xf>
    <xf numFmtId="0" fontId="3" fillId="0" borderId="1" xfId="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166" fontId="2" fillId="0" borderId="1" xfId="5" applyNumberFormat="1" applyFont="1" applyFill="1" applyBorder="1" applyAlignment="1">
      <alignment horizontal="center" vertical="center"/>
    </xf>
    <xf numFmtId="1" fontId="2" fillId="0" borderId="1" xfId="5"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1" xfId="5" applyNumberFormat="1" applyFont="1" applyFill="1" applyBorder="1" applyAlignment="1">
      <alignment horizontal="left"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166" fontId="0" fillId="0" borderId="0" xfId="0" applyNumberFormat="1" applyFill="1" applyAlignment="1">
      <alignment vertical="center"/>
    </xf>
    <xf numFmtId="166"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6" fontId="7" fillId="0"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vertical="top"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2" borderId="1" xfId="5"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2" borderId="1" xfId="9" applyFont="1" applyFill="1" applyBorder="1" applyAlignment="1">
      <alignment horizontal="left" vertical="center" wrapText="1"/>
    </xf>
    <xf numFmtId="166" fontId="20" fillId="2" borderId="1" xfId="5" applyNumberFormat="1" applyFont="1" applyFill="1" applyBorder="1" applyAlignment="1">
      <alignment horizontal="center" vertical="center"/>
    </xf>
    <xf numFmtId="166" fontId="3" fillId="2" borderId="1" xfId="5" applyNumberFormat="1" applyFont="1" applyFill="1" applyBorder="1" applyAlignment="1">
      <alignment horizontal="center" vertical="center" wrapText="1"/>
    </xf>
    <xf numFmtId="0" fontId="20" fillId="2" borderId="1" xfId="1" applyFont="1" applyFill="1" applyBorder="1" applyAlignment="1">
      <alignment horizontal="left" vertical="center" wrapText="1"/>
    </xf>
    <xf numFmtId="0" fontId="2" fillId="0" borderId="1" xfId="10" applyFont="1" applyFill="1" applyBorder="1" applyAlignment="1">
      <alignment horizontal="left" vertical="center" wrapText="1"/>
    </xf>
    <xf numFmtId="166" fontId="3" fillId="0" borderId="1" xfId="0" applyNumberFormat="1" applyFont="1" applyFill="1" applyBorder="1" applyAlignment="1">
      <alignment horizontal="center" vertical="center"/>
    </xf>
    <xf numFmtId="0" fontId="2" fillId="0" borderId="1" xfId="5" applyFont="1" applyFill="1" applyBorder="1" applyAlignment="1">
      <alignment horizontal="left" vertical="center" wrapText="1"/>
    </xf>
    <xf numFmtId="0" fontId="2" fillId="0" borderId="1" xfId="5" applyNumberFormat="1" applyFont="1" applyFill="1" applyBorder="1" applyAlignment="1">
      <alignment horizontal="left" vertical="center" wrapText="1"/>
    </xf>
    <xf numFmtId="166" fontId="2" fillId="0" borderId="1" xfId="5" applyNumberFormat="1" applyFont="1" applyFill="1" applyBorder="1" applyAlignment="1">
      <alignment horizontal="center" vertical="center"/>
    </xf>
    <xf numFmtId="3" fontId="2" fillId="0" borderId="1" xfId="1" applyNumberFormat="1" applyFont="1" applyFill="1" applyBorder="1" applyAlignment="1">
      <alignment horizontal="center" vertical="center" wrapText="1"/>
    </xf>
    <xf numFmtId="1" fontId="2" fillId="0" borderId="1" xfId="5"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3" fillId="0" borderId="1" xfId="1" applyFont="1" applyFill="1" applyBorder="1" applyAlignment="1">
      <alignment horizontal="center" vertical="center" wrapText="1"/>
    </xf>
    <xf numFmtId="0" fontId="2" fillId="0" borderId="1" xfId="5" applyFont="1" applyFill="1" applyBorder="1" applyAlignment="1">
      <alignment horizontal="left" vertical="center" wrapText="1"/>
    </xf>
    <xf numFmtId="0" fontId="2" fillId="0"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66" fontId="7" fillId="0" borderId="1" xfId="1"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3" fillId="2" borderId="1" xfId="1" applyNumberFormat="1" applyFont="1" applyFill="1" applyBorder="1" applyAlignment="1">
      <alignment horizontal="left" vertical="center" wrapText="1"/>
    </xf>
    <xf numFmtId="0" fontId="20" fillId="2" borderId="1" xfId="5" applyNumberFormat="1" applyFont="1" applyFill="1" applyBorder="1" applyAlignment="1">
      <alignment horizontal="left" vertical="center" wrapText="1"/>
    </xf>
    <xf numFmtId="0" fontId="20"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5" xfId="0" applyNumberFormat="1" applyFont="1" applyFill="1" applyBorder="1" applyAlignment="1">
      <alignment horizontal="left" vertical="top" wrapText="1"/>
    </xf>
    <xf numFmtId="0" fontId="3" fillId="2"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7" fillId="0" borderId="1" xfId="0"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2" fillId="0" borderId="1" xfId="5"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1" xfId="5"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5" applyNumberFormat="1" applyFont="1" applyFill="1" applyBorder="1" applyAlignment="1">
      <alignment horizontal="left" vertical="center" wrapText="1"/>
    </xf>
    <xf numFmtId="0" fontId="3" fillId="0" borderId="4" xfId="1" applyFont="1" applyFill="1" applyBorder="1" applyAlignment="1">
      <alignment horizontal="center" vertical="center" wrapText="1"/>
    </xf>
    <xf numFmtId="0" fontId="0" fillId="0" borderId="5" xfId="0" applyBorder="1" applyAlignment="1">
      <alignment horizontal="center" vertical="center" wrapText="1"/>
    </xf>
    <xf numFmtId="0" fontId="3" fillId="0" borderId="1" xfId="0" applyFont="1" applyFill="1" applyBorder="1" applyAlignment="1">
      <alignment horizontal="left" vertical="center" wrapText="1"/>
    </xf>
    <xf numFmtId="166" fontId="3" fillId="0" borderId="1" xfId="0" applyNumberFormat="1" applyFont="1" applyFill="1" applyBorder="1" applyAlignment="1">
      <alignment horizontal="center" vertical="center"/>
    </xf>
    <xf numFmtId="166" fontId="2" fillId="0" borderId="1" xfId="5" applyNumberFormat="1" applyFont="1" applyFill="1" applyBorder="1" applyAlignment="1">
      <alignment horizontal="center" vertical="center"/>
    </xf>
    <xf numFmtId="3" fontId="2" fillId="0" borderId="1" xfId="1" applyNumberFormat="1" applyFont="1" applyFill="1" applyBorder="1" applyAlignment="1">
      <alignment horizontal="center" vertical="center" wrapText="1"/>
    </xf>
    <xf numFmtId="1" fontId="2" fillId="0" borderId="1" xfId="5"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166"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top" wrapText="1"/>
    </xf>
    <xf numFmtId="0" fontId="0" fillId="0" borderId="5" xfId="0" applyBorder="1" applyAlignment="1">
      <alignment horizontal="left" vertical="top" wrapText="1"/>
    </xf>
    <xf numFmtId="0" fontId="2" fillId="0" borderId="1" xfId="0" applyFont="1" applyFill="1" applyBorder="1" applyAlignment="1">
      <alignment horizontal="left" vertical="top" wrapText="1"/>
    </xf>
    <xf numFmtId="0" fontId="2" fillId="0" borderId="1"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10" applyFont="1" applyFill="1" applyBorder="1" applyAlignment="1">
      <alignment horizontal="left"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2" fillId="0" borderId="1" xfId="0" applyFont="1" applyFill="1" applyBorder="1" applyAlignment="1">
      <alignment horizontal="left" vertical="center"/>
    </xf>
    <xf numFmtId="0" fontId="3"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3" fillId="2" borderId="1" xfId="5" applyFont="1" applyFill="1" applyBorder="1" applyAlignment="1">
      <alignment horizontal="left" vertical="center" wrapText="1"/>
    </xf>
    <xf numFmtId="166" fontId="20" fillId="2" borderId="1" xfId="5" applyNumberFormat="1" applyFont="1" applyFill="1" applyBorder="1" applyAlignment="1">
      <alignment horizontal="center" vertical="center"/>
    </xf>
    <xf numFmtId="0" fontId="3" fillId="2" borderId="1" xfId="5" applyFont="1" applyFill="1" applyBorder="1" applyAlignment="1">
      <alignment horizontal="center" vertical="center" wrapText="1"/>
    </xf>
    <xf numFmtId="1" fontId="3" fillId="2" borderId="1" xfId="5" applyNumberFormat="1" applyFont="1" applyFill="1" applyBorder="1" applyAlignment="1">
      <alignment horizontal="center" vertical="center" wrapText="1"/>
    </xf>
    <xf numFmtId="166" fontId="3" fillId="2" borderId="1" xfId="5" applyNumberFormat="1" applyFont="1" applyFill="1" applyBorder="1" applyAlignment="1">
      <alignment horizontal="center" vertical="center" wrapText="1"/>
    </xf>
    <xf numFmtId="0" fontId="2" fillId="2" borderId="1" xfId="5" applyFont="1" applyFill="1" applyBorder="1" applyAlignment="1">
      <alignment horizontal="center" vertical="center"/>
    </xf>
    <xf numFmtId="0" fontId="20" fillId="0" borderId="1" xfId="1" applyFont="1" applyFill="1" applyBorder="1" applyAlignment="1">
      <alignment horizontal="left" vertical="center" wrapText="1"/>
    </xf>
    <xf numFmtId="0" fontId="2" fillId="2" borderId="4" xfId="5" applyFont="1" applyFill="1" applyBorder="1" applyAlignment="1">
      <alignment horizontal="center" vertical="top" wrapText="1"/>
    </xf>
    <xf numFmtId="0" fontId="2" fillId="2" borderId="5" xfId="5" applyFont="1" applyFill="1" applyBorder="1" applyAlignment="1">
      <alignment horizontal="center" vertical="top" wrapText="1"/>
    </xf>
    <xf numFmtId="0" fontId="3" fillId="0" borderId="5" xfId="1" applyFont="1" applyFill="1" applyBorder="1" applyAlignment="1">
      <alignment horizontal="center" vertical="center" wrapText="1"/>
    </xf>
    <xf numFmtId="0" fontId="2" fillId="0" borderId="1" xfId="5" applyFont="1" applyFill="1" applyBorder="1" applyAlignment="1">
      <alignment horizontal="left" vertical="top" wrapText="1"/>
    </xf>
    <xf numFmtId="0" fontId="20" fillId="0" borderId="4" xfId="1" applyFont="1" applyFill="1" applyBorder="1" applyAlignment="1">
      <alignment horizontal="left" vertical="center" wrapText="1"/>
    </xf>
    <xf numFmtId="0" fontId="20" fillId="0" borderId="5" xfId="1" applyFont="1" applyFill="1" applyBorder="1" applyAlignment="1">
      <alignment horizontal="left" vertical="center" wrapText="1"/>
    </xf>
    <xf numFmtId="0" fontId="3" fillId="2" borderId="1" xfId="9" applyFont="1" applyFill="1" applyBorder="1" applyAlignment="1">
      <alignment horizontal="left" vertical="center" wrapText="1"/>
    </xf>
    <xf numFmtId="0" fontId="20" fillId="2" borderId="4" xfId="1" applyNumberFormat="1" applyFont="1" applyFill="1" applyBorder="1" applyAlignment="1">
      <alignment horizontal="left" vertical="center" wrapText="1"/>
    </xf>
    <xf numFmtId="0" fontId="20" fillId="2" borderId="5" xfId="1" applyNumberFormat="1" applyFont="1" applyFill="1" applyBorder="1" applyAlignment="1">
      <alignment horizontal="left" vertical="center" wrapText="1"/>
    </xf>
    <xf numFmtId="0" fontId="20" fillId="2" borderId="1" xfId="1" applyFont="1" applyFill="1" applyBorder="1" applyAlignment="1">
      <alignment horizontal="left" vertical="center" wrapText="1"/>
    </xf>
    <xf numFmtId="0" fontId="2" fillId="0" borderId="1" xfId="1" applyFont="1" applyFill="1" applyBorder="1" applyAlignment="1">
      <alignment horizontal="left" vertical="top" wrapText="1"/>
    </xf>
    <xf numFmtId="0" fontId="2" fillId="0" borderId="1" xfId="5" applyNumberFormat="1" applyFont="1" applyFill="1" applyBorder="1" applyAlignment="1">
      <alignment horizontal="left" vertical="top" wrapText="1"/>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166" fontId="3"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5" xfId="0" applyFont="1" applyFill="1" applyBorder="1" applyAlignment="1">
      <alignment horizontal="left" vertical="center" wrapText="1"/>
    </xf>
    <xf numFmtId="166" fontId="3" fillId="0" borderId="4"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3" fontId="2" fillId="0" borderId="4" xfId="1" applyNumberFormat="1" applyFont="1" applyFill="1" applyBorder="1" applyAlignment="1">
      <alignment horizontal="center" vertical="center" wrapText="1"/>
    </xf>
    <xf numFmtId="3" fontId="2" fillId="0" borderId="5" xfId="1" applyNumberFormat="1" applyFont="1" applyFill="1" applyBorder="1" applyAlignment="1">
      <alignment horizontal="center" vertical="center" wrapText="1"/>
    </xf>
    <xf numFmtId="1" fontId="2" fillId="0" borderId="4" xfId="5" applyNumberFormat="1" applyFont="1" applyFill="1" applyBorder="1" applyAlignment="1">
      <alignment horizontal="center" vertical="center"/>
    </xf>
    <xf numFmtId="1" fontId="2" fillId="0" borderId="5" xfId="5" applyNumberFormat="1" applyFont="1" applyFill="1" applyBorder="1" applyAlignment="1">
      <alignment horizontal="center" vertical="center"/>
    </xf>
    <xf numFmtId="0" fontId="7" fillId="0" borderId="1" xfId="1" applyFont="1" applyFill="1" applyBorder="1" applyAlignment="1">
      <alignment horizontal="left" vertical="center" wrapText="1"/>
    </xf>
    <xf numFmtId="166" fontId="3" fillId="0" borderId="13" xfId="0" applyNumberFormat="1" applyFont="1" applyFill="1" applyBorder="1" applyAlignment="1">
      <alignment horizontal="center" vertical="center"/>
    </xf>
    <xf numFmtId="166" fontId="2" fillId="2" borderId="4" xfId="1" applyNumberFormat="1" applyFont="1" applyFill="1" applyBorder="1" applyAlignment="1">
      <alignment horizontal="center" vertical="center" wrapText="1"/>
    </xf>
    <xf numFmtId="166" fontId="2" fillId="2" borderId="5" xfId="1"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2" fillId="0" borderId="4" xfId="0" applyFont="1" applyBorder="1" applyAlignment="1">
      <alignment horizontal="center" vertical="center" wrapText="1"/>
    </xf>
    <xf numFmtId="0" fontId="0" fillId="0" borderId="13" xfId="0" applyBorder="1" applyAlignment="1">
      <alignment horizontal="center" vertical="center" wrapText="1"/>
    </xf>
    <xf numFmtId="0" fontId="3" fillId="0"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166" fontId="3" fillId="0" borderId="13" xfId="0" applyNumberFormat="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1"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0" xfId="1" applyFont="1" applyFill="1" applyBorder="1" applyAlignment="1">
      <alignment horizontal="left" vertical="center" wrapText="1"/>
    </xf>
    <xf numFmtId="166" fontId="2" fillId="0" borderId="4" xfId="1" applyNumberFormat="1" applyFont="1" applyFill="1" applyBorder="1" applyAlignment="1">
      <alignment horizontal="center" vertical="center" wrapText="1"/>
    </xf>
    <xf numFmtId="166" fontId="2" fillId="0" borderId="5"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 xfId="0" applyFont="1" applyBorder="1" applyAlignment="1">
      <alignment horizontal="left" vertical="center" wrapText="1"/>
    </xf>
    <xf numFmtId="166" fontId="3" fillId="2" borderId="4" xfId="0" applyNumberFormat="1" applyFont="1" applyFill="1" applyBorder="1" applyAlignment="1">
      <alignment horizontal="center" vertical="center" wrapText="1"/>
    </xf>
    <xf numFmtId="166" fontId="3" fillId="2" borderId="13" xfId="0" applyNumberFormat="1" applyFont="1" applyFill="1" applyBorder="1" applyAlignment="1">
      <alignment horizontal="center" vertical="center" wrapText="1"/>
    </xf>
    <xf numFmtId="166" fontId="3" fillId="2" borderId="5" xfId="0" applyNumberFormat="1" applyFont="1" applyFill="1" applyBorder="1" applyAlignment="1">
      <alignment horizontal="center" vertical="center" wrapText="1"/>
    </xf>
    <xf numFmtId="166" fontId="21" fillId="2" borderId="4" xfId="0" applyNumberFormat="1" applyFont="1" applyFill="1" applyBorder="1" applyAlignment="1">
      <alignment horizontal="center" vertical="center"/>
    </xf>
    <xf numFmtId="166" fontId="21" fillId="2" borderId="13" xfId="0" applyNumberFormat="1" applyFont="1" applyFill="1" applyBorder="1" applyAlignment="1">
      <alignment horizontal="center" vertical="center"/>
    </xf>
    <xf numFmtId="166" fontId="21" fillId="2" borderId="5"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66" fontId="20" fillId="2" borderId="4" xfId="5" applyNumberFormat="1" applyFont="1" applyFill="1" applyBorder="1" applyAlignment="1">
      <alignment horizontal="center" vertical="center"/>
    </xf>
    <xf numFmtId="166" fontId="20" fillId="2" borderId="5" xfId="5" applyNumberFormat="1" applyFont="1" applyFill="1" applyBorder="1" applyAlignment="1">
      <alignment horizontal="center" vertical="center"/>
    </xf>
    <xf numFmtId="0" fontId="3" fillId="2" borderId="4" xfId="5" applyFont="1" applyFill="1" applyBorder="1" applyAlignment="1">
      <alignment horizontal="center" vertical="center" wrapText="1"/>
    </xf>
    <xf numFmtId="0" fontId="3" fillId="2" borderId="5" xfId="5" applyFont="1" applyFill="1" applyBorder="1" applyAlignment="1">
      <alignment horizontal="center" vertical="center" wrapText="1"/>
    </xf>
    <xf numFmtId="166" fontId="3" fillId="2" borderId="8" xfId="5" applyNumberFormat="1" applyFont="1" applyFill="1" applyBorder="1" applyAlignment="1">
      <alignment horizontal="center" vertical="center" wrapText="1"/>
    </xf>
    <xf numFmtId="166" fontId="3" fillId="2" borderId="3" xfId="5" applyNumberFormat="1" applyFont="1" applyFill="1" applyBorder="1" applyAlignment="1">
      <alignment horizontal="center" vertical="center" wrapText="1"/>
    </xf>
    <xf numFmtId="166" fontId="3" fillId="2" borderId="9" xfId="5" applyNumberFormat="1" applyFont="1" applyFill="1" applyBorder="1" applyAlignment="1">
      <alignment horizontal="center" vertical="center" wrapText="1"/>
    </xf>
    <xf numFmtId="166" fontId="3" fillId="2" borderId="10" xfId="5" applyNumberFormat="1" applyFont="1" applyFill="1" applyBorder="1" applyAlignment="1">
      <alignment horizontal="center" vertical="center" wrapText="1"/>
    </xf>
    <xf numFmtId="166" fontId="3" fillId="2" borderId="11" xfId="5" applyNumberFormat="1" applyFont="1" applyFill="1" applyBorder="1" applyAlignment="1">
      <alignment horizontal="center" vertical="center" wrapText="1"/>
    </xf>
    <xf numFmtId="166" fontId="3" fillId="2" borderId="12" xfId="5" applyNumberFormat="1" applyFont="1" applyFill="1" applyBorder="1" applyAlignment="1">
      <alignment horizontal="center" vertical="center" wrapText="1"/>
    </xf>
    <xf numFmtId="0" fontId="2" fillId="0" borderId="4" xfId="5" applyFont="1" applyFill="1" applyBorder="1" applyAlignment="1">
      <alignment horizontal="left" vertical="center" wrapText="1"/>
    </xf>
    <xf numFmtId="0" fontId="2" fillId="0" borderId="5" xfId="5"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4" xfId="1" applyNumberFormat="1" applyFont="1" applyFill="1" applyBorder="1" applyAlignment="1">
      <alignment horizontal="center" vertical="center" wrapText="1"/>
    </xf>
    <xf numFmtId="0" fontId="2" fillId="0" borderId="5" xfId="1"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xf>
    <xf numFmtId="166" fontId="3" fillId="2" borderId="5"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2" xfId="0" applyFont="1" applyFill="1" applyBorder="1" applyAlignment="1">
      <alignment horizontal="left" vertical="center"/>
    </xf>
    <xf numFmtId="0" fontId="16" fillId="0" borderId="0" xfId="0" applyFont="1" applyFill="1" applyAlignment="1">
      <alignment horizontal="right" vertical="center" wrapText="1"/>
    </xf>
    <xf numFmtId="0" fontId="17" fillId="0" borderId="0"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cellXfs>
  <cellStyles count="11">
    <cellStyle name="Обычный" xfId="0" builtinId="0"/>
    <cellStyle name="Обычный 2" xfId="2"/>
    <cellStyle name="Обычный 2 2" xfId="5"/>
    <cellStyle name="Обычный 3" xfId="3"/>
    <cellStyle name="Обычный 3 2" xfId="7"/>
    <cellStyle name="Обычный 4" xfId="4"/>
    <cellStyle name="Обычный_Для Аиды 2" xfId="10"/>
    <cellStyle name="Обычный_окончательный вариант актуализации27.08.2011 Т" xfId="9"/>
    <cellStyle name="Обычный_Пути достижения_20.07.2010 2" xfId="1"/>
    <cellStyle name="Обычный_Пути достижения_20.07.2010_1 Промышл 2 2" xfId="8"/>
    <cellStyle name="Финансовый 2" xfId="6"/>
  </cellStyles>
  <dxfs count="0"/>
  <tableStyles count="0" defaultTableStyle="TableStyleMedium9" defaultPivotStyle="PivotStyleLight16"/>
  <colors>
    <mruColors>
      <color rgb="FFDDFFDD"/>
      <color rgb="FFFFFFA3"/>
      <color rgb="FF00EA00"/>
      <color rgb="FFFF5050"/>
      <color rgb="FF66FF33"/>
      <color rgb="FF00FF99"/>
      <color rgb="FFABFFAB"/>
      <color rgb="FF00CC00"/>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5"/>
  <sheetViews>
    <sheetView view="pageBreakPreview" topLeftCell="A308" zoomScale="70" zoomScaleNormal="80" zoomScaleSheetLayoutView="70" workbookViewId="0">
      <selection activeCell="A281" sqref="A281:K281"/>
    </sheetView>
  </sheetViews>
  <sheetFormatPr defaultColWidth="9.140625" defaultRowHeight="15.75" x14ac:dyDescent="0.25"/>
  <cols>
    <col min="1" max="1" width="5" style="96" customWidth="1"/>
    <col min="2" max="2" width="24.140625" style="119" customWidth="1"/>
    <col min="3" max="3" width="12.85546875" style="96" customWidth="1"/>
    <col min="4" max="4" width="15.85546875" style="96" customWidth="1"/>
    <col min="5" max="5" width="20.5703125" style="96" customWidth="1"/>
    <col min="6" max="6" width="12.7109375" style="98" customWidth="1"/>
    <col min="7" max="7" width="12.5703125" style="98" customWidth="1"/>
    <col min="8" max="8" width="12.7109375" style="98" customWidth="1"/>
    <col min="9" max="9" width="13.5703125" style="98" customWidth="1"/>
    <col min="10" max="10" width="14" style="114" customWidth="1"/>
    <col min="11" max="11" width="99" style="124" customWidth="1"/>
    <col min="12" max="16384" width="9.140625" style="1"/>
  </cols>
  <sheetData>
    <row r="1" spans="1:11" ht="15.75" customHeight="1" x14ac:dyDescent="0.25">
      <c r="A1" s="298" t="s">
        <v>135</v>
      </c>
      <c r="B1" s="298"/>
      <c r="C1" s="298"/>
      <c r="D1" s="298"/>
      <c r="E1" s="298"/>
      <c r="F1" s="298"/>
      <c r="G1" s="298"/>
      <c r="H1" s="298"/>
      <c r="I1" s="298"/>
      <c r="J1" s="298"/>
      <c r="K1" s="298"/>
    </row>
    <row r="2" spans="1:11" ht="15.75" customHeight="1" x14ac:dyDescent="0.25">
      <c r="A2" s="298" t="s">
        <v>136</v>
      </c>
      <c r="B2" s="298"/>
      <c r="C2" s="298"/>
      <c r="D2" s="298"/>
      <c r="E2" s="298"/>
      <c r="F2" s="298"/>
      <c r="G2" s="298"/>
      <c r="H2" s="298"/>
      <c r="I2" s="298"/>
      <c r="J2" s="298"/>
      <c r="K2" s="298"/>
    </row>
    <row r="3" spans="1:11" ht="15.75" customHeight="1" x14ac:dyDescent="0.25">
      <c r="A3" s="302" t="s">
        <v>137</v>
      </c>
      <c r="B3" s="302"/>
      <c r="C3" s="302"/>
      <c r="D3" s="302"/>
      <c r="E3" s="302"/>
      <c r="F3" s="302"/>
      <c r="G3" s="302"/>
      <c r="H3" s="302"/>
      <c r="I3" s="302"/>
      <c r="J3" s="302"/>
      <c r="K3" s="302"/>
    </row>
    <row r="4" spans="1:11" ht="15.75" customHeight="1" x14ac:dyDescent="0.25">
      <c r="A4" s="302" t="s">
        <v>138</v>
      </c>
      <c r="B4" s="302"/>
      <c r="C4" s="302"/>
      <c r="D4" s="302"/>
      <c r="E4" s="302"/>
      <c r="F4" s="302"/>
      <c r="G4" s="302"/>
      <c r="H4" s="302"/>
      <c r="I4" s="302"/>
      <c r="J4" s="302"/>
      <c r="K4" s="302"/>
    </row>
    <row r="5" spans="1:11" ht="15.75" customHeight="1" x14ac:dyDescent="0.25">
      <c r="A5" s="302" t="s">
        <v>139</v>
      </c>
      <c r="B5" s="302"/>
      <c r="C5" s="302"/>
      <c r="D5" s="302"/>
      <c r="E5" s="302"/>
      <c r="F5" s="302"/>
      <c r="G5" s="302"/>
      <c r="H5" s="302"/>
      <c r="I5" s="302"/>
      <c r="J5" s="302"/>
      <c r="K5" s="302"/>
    </row>
    <row r="6" spans="1:11" x14ac:dyDescent="0.25">
      <c r="A6" s="126"/>
      <c r="B6" s="127"/>
      <c r="C6" s="126"/>
      <c r="D6" s="126"/>
      <c r="E6" s="126"/>
      <c r="F6" s="126"/>
      <c r="G6" s="126"/>
      <c r="H6" s="126"/>
      <c r="I6" s="126"/>
      <c r="J6" s="126"/>
      <c r="K6" s="130"/>
    </row>
    <row r="7" spans="1:11" ht="15.75" customHeight="1" x14ac:dyDescent="0.25">
      <c r="A7" s="298" t="s">
        <v>140</v>
      </c>
      <c r="B7" s="298"/>
      <c r="C7" s="298"/>
      <c r="D7" s="298"/>
      <c r="E7" s="298"/>
      <c r="F7" s="298"/>
      <c r="G7" s="298"/>
      <c r="H7" s="298"/>
      <c r="I7" s="298"/>
      <c r="J7" s="298"/>
      <c r="K7" s="298"/>
    </row>
    <row r="8" spans="1:11" x14ac:dyDescent="0.25">
      <c r="A8" s="126"/>
      <c r="B8" s="128"/>
      <c r="C8" s="129"/>
      <c r="D8" s="129"/>
      <c r="E8" s="129"/>
      <c r="F8" s="129"/>
      <c r="G8" s="129"/>
      <c r="H8" s="129"/>
      <c r="I8" s="129"/>
      <c r="J8" s="129"/>
      <c r="K8" s="131"/>
    </row>
    <row r="9" spans="1:11" ht="17.45" customHeight="1" x14ac:dyDescent="0.25">
      <c r="A9" s="247" t="s">
        <v>0</v>
      </c>
      <c r="B9" s="247" t="s">
        <v>141</v>
      </c>
      <c r="C9" s="247" t="s">
        <v>142</v>
      </c>
      <c r="D9" s="247" t="s">
        <v>143</v>
      </c>
      <c r="E9" s="247" t="s">
        <v>144</v>
      </c>
      <c r="F9" s="299" t="s">
        <v>145</v>
      </c>
      <c r="G9" s="299"/>
      <c r="H9" s="299"/>
      <c r="I9" s="299" t="s">
        <v>146</v>
      </c>
      <c r="J9" s="300" t="s">
        <v>147</v>
      </c>
      <c r="K9" s="301" t="s">
        <v>148</v>
      </c>
    </row>
    <row r="10" spans="1:11" ht="47.25" customHeight="1" x14ac:dyDescent="0.25">
      <c r="A10" s="247"/>
      <c r="B10" s="247"/>
      <c r="C10" s="247"/>
      <c r="D10" s="247"/>
      <c r="E10" s="247"/>
      <c r="F10" s="161" t="s">
        <v>149</v>
      </c>
      <c r="G10" s="161" t="s">
        <v>150</v>
      </c>
      <c r="H10" s="161" t="s">
        <v>1</v>
      </c>
      <c r="I10" s="299"/>
      <c r="J10" s="300"/>
      <c r="K10" s="301"/>
    </row>
    <row r="11" spans="1:11" x14ac:dyDescent="0.25">
      <c r="A11" s="111">
        <v>1</v>
      </c>
      <c r="B11" s="109">
        <v>2</v>
      </c>
      <c r="C11" s="109">
        <v>3</v>
      </c>
      <c r="D11" s="109">
        <v>4</v>
      </c>
      <c r="E11" s="109">
        <v>5</v>
      </c>
      <c r="F11" s="27">
        <v>6</v>
      </c>
      <c r="G11" s="27">
        <v>7</v>
      </c>
      <c r="H11" s="27">
        <v>8</v>
      </c>
      <c r="I11" s="27">
        <v>9</v>
      </c>
      <c r="J11" s="15">
        <v>10</v>
      </c>
      <c r="K11" s="125">
        <v>11</v>
      </c>
    </row>
    <row r="12" spans="1:11" ht="15.75" customHeight="1" x14ac:dyDescent="0.25">
      <c r="A12" s="247" t="s">
        <v>151</v>
      </c>
      <c r="B12" s="247"/>
      <c r="C12" s="247"/>
      <c r="D12" s="247"/>
      <c r="E12" s="247"/>
      <c r="F12" s="247"/>
      <c r="G12" s="247"/>
      <c r="H12" s="247"/>
      <c r="I12" s="247"/>
      <c r="J12" s="247"/>
      <c r="K12" s="247"/>
    </row>
    <row r="13" spans="1:11" ht="15.75" customHeight="1" x14ac:dyDescent="0.25">
      <c r="A13" s="247" t="s">
        <v>152</v>
      </c>
      <c r="B13" s="247"/>
      <c r="C13" s="247"/>
      <c r="D13" s="247"/>
      <c r="E13" s="247"/>
      <c r="F13" s="247"/>
      <c r="G13" s="247"/>
      <c r="H13" s="247"/>
      <c r="I13" s="247"/>
      <c r="J13" s="247"/>
      <c r="K13" s="247"/>
    </row>
    <row r="14" spans="1:11" ht="15.75" customHeight="1" x14ac:dyDescent="0.25">
      <c r="A14" s="280" t="s">
        <v>164</v>
      </c>
      <c r="B14" s="280"/>
      <c r="C14" s="280"/>
      <c r="D14" s="280"/>
      <c r="E14" s="280"/>
      <c r="F14" s="280"/>
      <c r="G14" s="280"/>
      <c r="H14" s="280"/>
      <c r="I14" s="280"/>
      <c r="J14" s="280"/>
      <c r="K14" s="280"/>
    </row>
    <row r="15" spans="1:11" ht="47.25" x14ac:dyDescent="0.25">
      <c r="A15" s="160">
        <v>1</v>
      </c>
      <c r="B15" s="158" t="s">
        <v>153</v>
      </c>
      <c r="C15" s="160" t="s">
        <v>5</v>
      </c>
      <c r="D15" s="159" t="s">
        <v>154</v>
      </c>
      <c r="E15" s="168" t="s">
        <v>155</v>
      </c>
      <c r="F15" s="157">
        <v>102.8</v>
      </c>
      <c r="G15" s="157">
        <v>102.8</v>
      </c>
      <c r="H15" s="157">
        <v>106.3</v>
      </c>
      <c r="I15" s="157"/>
      <c r="K15" s="158" t="s">
        <v>156</v>
      </c>
    </row>
    <row r="16" spans="1:11" x14ac:dyDescent="0.25">
      <c r="A16" s="294" t="s">
        <v>163</v>
      </c>
      <c r="B16" s="294"/>
      <c r="C16" s="294"/>
      <c r="D16" s="294"/>
      <c r="E16" s="294"/>
      <c r="F16" s="294"/>
      <c r="G16" s="294"/>
      <c r="H16" s="294"/>
      <c r="I16" s="294"/>
      <c r="J16" s="294"/>
      <c r="K16" s="294"/>
    </row>
    <row r="17" spans="1:11" s="45" customFormat="1" ht="143.25" customHeight="1" x14ac:dyDescent="0.25">
      <c r="A17" s="91"/>
      <c r="B17" s="162" t="s">
        <v>158</v>
      </c>
      <c r="C17" s="96"/>
      <c r="D17" s="95"/>
      <c r="E17" s="172" t="s">
        <v>155</v>
      </c>
      <c r="F17" s="270" t="s">
        <v>157</v>
      </c>
      <c r="G17" s="270"/>
      <c r="H17" s="270"/>
      <c r="I17" s="102"/>
      <c r="J17" s="102"/>
      <c r="K17" s="169" t="s">
        <v>159</v>
      </c>
    </row>
    <row r="18" spans="1:11" ht="70.5" customHeight="1" x14ac:dyDescent="0.25">
      <c r="B18" s="162" t="s">
        <v>161</v>
      </c>
      <c r="D18" s="95"/>
      <c r="E18" s="172" t="s">
        <v>155</v>
      </c>
      <c r="F18" s="270" t="s">
        <v>157</v>
      </c>
      <c r="G18" s="270"/>
      <c r="H18" s="270"/>
      <c r="I18" s="102"/>
      <c r="J18" s="102"/>
      <c r="K18" s="162" t="s">
        <v>160</v>
      </c>
    </row>
    <row r="19" spans="1:11" x14ac:dyDescent="0.25">
      <c r="A19" s="295" t="s">
        <v>162</v>
      </c>
      <c r="B19" s="296"/>
      <c r="C19" s="296"/>
      <c r="D19" s="296"/>
      <c r="E19" s="296"/>
      <c r="F19" s="296"/>
      <c r="G19" s="296"/>
      <c r="H19" s="296"/>
      <c r="I19" s="296"/>
      <c r="J19" s="296"/>
      <c r="K19" s="297"/>
    </row>
    <row r="20" spans="1:11" x14ac:dyDescent="0.25">
      <c r="A20" s="280" t="s">
        <v>165</v>
      </c>
      <c r="B20" s="280"/>
      <c r="C20" s="280"/>
      <c r="D20" s="280"/>
      <c r="E20" s="280"/>
      <c r="F20" s="280"/>
      <c r="G20" s="280"/>
      <c r="H20" s="280"/>
      <c r="I20" s="280"/>
      <c r="J20" s="280"/>
      <c r="K20" s="280"/>
    </row>
    <row r="21" spans="1:11" ht="47.25" x14ac:dyDescent="0.25">
      <c r="A21" s="96">
        <v>2</v>
      </c>
      <c r="B21" s="162" t="s">
        <v>166</v>
      </c>
      <c r="C21" s="96" t="s">
        <v>5</v>
      </c>
      <c r="D21" s="167" t="s">
        <v>154</v>
      </c>
      <c r="E21" s="168" t="s">
        <v>171</v>
      </c>
      <c r="F21" s="97">
        <v>116.4</v>
      </c>
      <c r="G21" s="97">
        <v>116.4</v>
      </c>
      <c r="H21" s="43">
        <v>82.1</v>
      </c>
      <c r="I21" s="93"/>
      <c r="J21" s="93"/>
      <c r="K21" s="162" t="s">
        <v>172</v>
      </c>
    </row>
    <row r="22" spans="1:11" ht="47.25" x14ac:dyDescent="0.25">
      <c r="A22" s="96">
        <v>3</v>
      </c>
      <c r="B22" s="162" t="s">
        <v>167</v>
      </c>
      <c r="C22" s="168" t="s">
        <v>170</v>
      </c>
      <c r="D22" s="167" t="s">
        <v>154</v>
      </c>
      <c r="E22" s="168" t="s">
        <v>171</v>
      </c>
      <c r="F22" s="97">
        <v>26</v>
      </c>
      <c r="G22" s="97">
        <v>26</v>
      </c>
      <c r="H22" s="95">
        <v>34.299999999999997</v>
      </c>
      <c r="I22" s="93"/>
      <c r="J22" s="93"/>
      <c r="K22" s="162" t="s">
        <v>173</v>
      </c>
    </row>
    <row r="23" spans="1:11" ht="47.25" x14ac:dyDescent="0.25">
      <c r="A23" s="96">
        <v>4</v>
      </c>
      <c r="B23" s="162" t="s">
        <v>168</v>
      </c>
      <c r="C23" s="96" t="s">
        <v>5</v>
      </c>
      <c r="D23" s="167" t="s">
        <v>154</v>
      </c>
      <c r="E23" s="168" t="s">
        <v>171</v>
      </c>
      <c r="F23" s="97">
        <v>106.1</v>
      </c>
      <c r="G23" s="97">
        <v>106.1</v>
      </c>
      <c r="H23" s="95">
        <v>118.1</v>
      </c>
      <c r="I23" s="93"/>
      <c r="J23" s="93"/>
      <c r="K23" s="162" t="s">
        <v>174</v>
      </c>
    </row>
    <row r="24" spans="1:11" ht="126" customHeight="1" x14ac:dyDescent="0.25">
      <c r="A24" s="96">
        <v>5</v>
      </c>
      <c r="B24" s="162" t="s">
        <v>169</v>
      </c>
      <c r="C24" s="96" t="s">
        <v>5</v>
      </c>
      <c r="D24" s="167" t="s">
        <v>154</v>
      </c>
      <c r="E24" s="168" t="s">
        <v>171</v>
      </c>
      <c r="F24" s="97">
        <v>104.9</v>
      </c>
      <c r="G24" s="97">
        <v>104.9</v>
      </c>
      <c r="H24" s="95">
        <v>126.8</v>
      </c>
      <c r="I24" s="93"/>
      <c r="J24" s="93"/>
      <c r="K24" s="162" t="s">
        <v>196</v>
      </c>
    </row>
    <row r="25" spans="1:11" ht="15.75" customHeight="1" x14ac:dyDescent="0.25">
      <c r="A25" s="294" t="s">
        <v>163</v>
      </c>
      <c r="B25" s="294"/>
      <c r="C25" s="294"/>
      <c r="D25" s="294"/>
      <c r="E25" s="294"/>
      <c r="F25" s="294"/>
      <c r="G25" s="294"/>
      <c r="H25" s="294"/>
      <c r="I25" s="294"/>
      <c r="J25" s="294"/>
      <c r="K25" s="294"/>
    </row>
    <row r="26" spans="1:11" s="45" customFormat="1" ht="178.5" customHeight="1" x14ac:dyDescent="0.25">
      <c r="A26" s="91"/>
      <c r="B26" s="169" t="s">
        <v>175</v>
      </c>
      <c r="C26" s="171" t="s">
        <v>202</v>
      </c>
      <c r="D26" s="105"/>
      <c r="E26" s="171" t="s">
        <v>178</v>
      </c>
      <c r="F26" s="105"/>
      <c r="G26" s="95">
        <v>2151.4</v>
      </c>
      <c r="H26" s="95">
        <v>2151.4</v>
      </c>
      <c r="I26" s="167" t="s">
        <v>182</v>
      </c>
      <c r="J26" s="105"/>
      <c r="K26" s="179" t="s">
        <v>180</v>
      </c>
    </row>
    <row r="27" spans="1:11" s="45" customFormat="1" ht="74.25" customHeight="1" x14ac:dyDescent="0.25">
      <c r="A27" s="216"/>
      <c r="B27" s="230" t="s">
        <v>176</v>
      </c>
      <c r="C27" s="221" t="s">
        <v>202</v>
      </c>
      <c r="D27" s="247"/>
      <c r="E27" s="237" t="s">
        <v>179</v>
      </c>
      <c r="F27" s="115"/>
      <c r="G27" s="95">
        <v>3300</v>
      </c>
      <c r="H27" s="73">
        <v>3300</v>
      </c>
      <c r="I27" s="167" t="s">
        <v>182</v>
      </c>
      <c r="J27" s="73"/>
      <c r="K27" s="243" t="s">
        <v>180</v>
      </c>
    </row>
    <row r="28" spans="1:11" s="45" customFormat="1" ht="81.75" customHeight="1" x14ac:dyDescent="0.25">
      <c r="A28" s="216"/>
      <c r="B28" s="230"/>
      <c r="C28" s="221"/>
      <c r="D28" s="247"/>
      <c r="E28" s="237"/>
      <c r="F28" s="115"/>
      <c r="G28" s="95">
        <v>200</v>
      </c>
      <c r="H28" s="73">
        <v>200</v>
      </c>
      <c r="I28" s="73" t="s">
        <v>87</v>
      </c>
      <c r="J28" s="73">
        <v>2660501</v>
      </c>
      <c r="K28" s="244"/>
    </row>
    <row r="29" spans="1:11" s="45" customFormat="1" ht="112.5" customHeight="1" x14ac:dyDescent="0.25">
      <c r="A29" s="91"/>
      <c r="B29" s="169" t="s">
        <v>177</v>
      </c>
      <c r="C29" s="171" t="s">
        <v>202</v>
      </c>
      <c r="D29" s="105"/>
      <c r="E29" s="195" t="s">
        <v>648</v>
      </c>
      <c r="F29" s="105"/>
      <c r="G29" s="64">
        <v>1400</v>
      </c>
      <c r="H29" s="64">
        <v>1400</v>
      </c>
      <c r="I29" s="64" t="s">
        <v>182</v>
      </c>
      <c r="J29" s="105"/>
      <c r="K29" s="179" t="s">
        <v>181</v>
      </c>
    </row>
    <row r="30" spans="1:11" x14ac:dyDescent="0.25">
      <c r="A30" s="216" t="s">
        <v>183</v>
      </c>
      <c r="B30" s="216"/>
      <c r="C30" s="216"/>
      <c r="D30" s="216"/>
      <c r="E30" s="216"/>
      <c r="F30" s="216"/>
      <c r="G30" s="216"/>
      <c r="H30" s="216"/>
      <c r="I30" s="216"/>
      <c r="J30" s="216"/>
      <c r="K30" s="216"/>
    </row>
    <row r="31" spans="1:11" x14ac:dyDescent="0.25">
      <c r="A31" s="280" t="s">
        <v>184</v>
      </c>
      <c r="B31" s="280"/>
      <c r="C31" s="280"/>
      <c r="D31" s="280"/>
      <c r="E31" s="280"/>
      <c r="F31" s="280"/>
      <c r="G31" s="280"/>
      <c r="H31" s="280"/>
      <c r="I31" s="280"/>
      <c r="J31" s="280"/>
      <c r="K31" s="280"/>
    </row>
    <row r="32" spans="1:11" ht="78.75" x14ac:dyDescent="0.25">
      <c r="A32" s="96">
        <v>6</v>
      </c>
      <c r="B32" s="162" t="s">
        <v>185</v>
      </c>
      <c r="C32" s="96" t="s">
        <v>5</v>
      </c>
      <c r="D32" s="167" t="s">
        <v>154</v>
      </c>
      <c r="E32" s="170" t="s">
        <v>188</v>
      </c>
      <c r="F32" s="59">
        <v>102.2</v>
      </c>
      <c r="G32" s="59">
        <v>102.2</v>
      </c>
      <c r="H32" s="98">
        <v>84</v>
      </c>
      <c r="I32" s="93"/>
      <c r="J32" s="93"/>
      <c r="K32" s="207" t="s">
        <v>189</v>
      </c>
    </row>
    <row r="33" spans="1:25" ht="63" x14ac:dyDescent="0.25">
      <c r="A33" s="96">
        <v>7</v>
      </c>
      <c r="B33" s="162" t="s">
        <v>186</v>
      </c>
      <c r="C33" s="96" t="s">
        <v>5</v>
      </c>
      <c r="D33" s="167" t="s">
        <v>154</v>
      </c>
      <c r="E33" s="170" t="s">
        <v>188</v>
      </c>
      <c r="F33" s="94">
        <v>103</v>
      </c>
      <c r="G33" s="94">
        <v>103</v>
      </c>
      <c r="H33" s="93">
        <v>106.2</v>
      </c>
      <c r="I33" s="59"/>
      <c r="J33" s="59"/>
      <c r="K33" s="139" t="s">
        <v>191</v>
      </c>
      <c r="L33" s="138"/>
      <c r="M33" s="138"/>
      <c r="N33" s="138"/>
      <c r="O33" s="138"/>
      <c r="P33" s="138"/>
      <c r="Q33" s="138"/>
      <c r="R33" s="138"/>
      <c r="S33" s="138"/>
      <c r="T33" s="138"/>
      <c r="U33" s="138"/>
      <c r="V33" s="138"/>
      <c r="W33" s="138"/>
      <c r="X33" s="138"/>
      <c r="Y33" s="138"/>
    </row>
    <row r="34" spans="1:25" ht="63" x14ac:dyDescent="0.25">
      <c r="A34" s="96">
        <v>8</v>
      </c>
      <c r="B34" s="162" t="s">
        <v>187</v>
      </c>
      <c r="D34" s="167" t="s">
        <v>154</v>
      </c>
      <c r="E34" s="170" t="s">
        <v>188</v>
      </c>
      <c r="F34" s="61">
        <v>101</v>
      </c>
      <c r="G34" s="61">
        <v>101</v>
      </c>
      <c r="H34" s="16">
        <v>137.9</v>
      </c>
      <c r="I34" s="16"/>
      <c r="J34" s="16"/>
      <c r="K34" s="132" t="s">
        <v>190</v>
      </c>
    </row>
    <row r="35" spans="1:25" x14ac:dyDescent="0.25">
      <c r="A35" s="294" t="s">
        <v>163</v>
      </c>
      <c r="B35" s="294"/>
      <c r="C35" s="294"/>
      <c r="D35" s="294"/>
      <c r="E35" s="294"/>
      <c r="F35" s="294"/>
      <c r="G35" s="294"/>
      <c r="H35" s="294"/>
      <c r="I35" s="294"/>
      <c r="J35" s="294"/>
      <c r="K35" s="294"/>
    </row>
    <row r="36" spans="1:25" s="45" customFormat="1" ht="126" x14ac:dyDescent="0.25">
      <c r="A36" s="91"/>
      <c r="B36" s="180" t="s">
        <v>192</v>
      </c>
      <c r="C36" s="100"/>
      <c r="D36" s="101"/>
      <c r="E36" s="178" t="s">
        <v>188</v>
      </c>
      <c r="F36" s="91"/>
      <c r="G36" s="253" t="s">
        <v>157</v>
      </c>
      <c r="H36" s="253"/>
      <c r="I36" s="253"/>
      <c r="J36" s="253"/>
      <c r="K36" s="208" t="s">
        <v>193</v>
      </c>
    </row>
    <row r="37" spans="1:25" s="45" customFormat="1" ht="58.5" customHeight="1" x14ac:dyDescent="0.25">
      <c r="A37" s="216"/>
      <c r="B37" s="249" t="s">
        <v>194</v>
      </c>
      <c r="C37" s="251" t="s">
        <v>202</v>
      </c>
      <c r="D37" s="251"/>
      <c r="E37" s="251" t="s">
        <v>188</v>
      </c>
      <c r="F37" s="91"/>
      <c r="G37" s="75">
        <v>1706.8820000000001</v>
      </c>
      <c r="H37" s="76">
        <v>1783.7280000000001</v>
      </c>
      <c r="I37" s="182" t="s">
        <v>197</v>
      </c>
      <c r="J37" s="254" t="s">
        <v>109</v>
      </c>
      <c r="K37" s="246" t="s">
        <v>199</v>
      </c>
    </row>
    <row r="38" spans="1:25" s="45" customFormat="1" ht="99" customHeight="1" x14ac:dyDescent="0.25">
      <c r="A38" s="216"/>
      <c r="B38" s="249"/>
      <c r="C38" s="251"/>
      <c r="D38" s="251"/>
      <c r="E38" s="251"/>
      <c r="F38" s="91"/>
      <c r="G38" s="76">
        <v>0</v>
      </c>
      <c r="H38" s="76">
        <v>1000</v>
      </c>
      <c r="I38" s="182" t="s">
        <v>195</v>
      </c>
      <c r="J38" s="254"/>
      <c r="K38" s="246"/>
    </row>
    <row r="39" spans="1:25" s="45" customFormat="1" ht="74.25" customHeight="1" x14ac:dyDescent="0.25">
      <c r="A39" s="216"/>
      <c r="B39" s="259" t="s">
        <v>201</v>
      </c>
      <c r="C39" s="251" t="s">
        <v>202</v>
      </c>
      <c r="D39" s="218"/>
      <c r="E39" s="218" t="s">
        <v>188</v>
      </c>
      <c r="F39" s="91"/>
      <c r="G39" s="75">
        <v>5403.8630000000003</v>
      </c>
      <c r="H39" s="76">
        <v>5803.8630000000003</v>
      </c>
      <c r="I39" s="182" t="s">
        <v>197</v>
      </c>
      <c r="J39" s="254" t="s">
        <v>110</v>
      </c>
      <c r="K39" s="255" t="s">
        <v>203</v>
      </c>
    </row>
    <row r="40" spans="1:25" s="45" customFormat="1" ht="87.75" customHeight="1" x14ac:dyDescent="0.25">
      <c r="A40" s="216"/>
      <c r="B40" s="259"/>
      <c r="C40" s="251"/>
      <c r="D40" s="218"/>
      <c r="E40" s="218"/>
      <c r="F40" s="91"/>
      <c r="G40" s="75">
        <v>494.66300000000001</v>
      </c>
      <c r="H40" s="76">
        <v>494.66300000000001</v>
      </c>
      <c r="I40" s="103" t="s">
        <v>87</v>
      </c>
      <c r="J40" s="254"/>
      <c r="K40" s="255"/>
    </row>
    <row r="41" spans="1:25" s="45" customFormat="1" ht="120" customHeight="1" x14ac:dyDescent="0.25">
      <c r="A41" s="91"/>
      <c r="B41" s="183" t="s">
        <v>205</v>
      </c>
      <c r="C41" s="178" t="s">
        <v>204</v>
      </c>
      <c r="D41" s="101"/>
      <c r="E41" s="178" t="s">
        <v>188</v>
      </c>
      <c r="F41" s="91"/>
      <c r="G41" s="253" t="s">
        <v>157</v>
      </c>
      <c r="H41" s="253"/>
      <c r="I41" s="253"/>
      <c r="J41" s="253"/>
      <c r="K41" s="209" t="s">
        <v>206</v>
      </c>
    </row>
    <row r="42" spans="1:25" s="45" customFormat="1" ht="84" customHeight="1" x14ac:dyDescent="0.25">
      <c r="A42" s="91"/>
      <c r="B42" s="175" t="s">
        <v>207</v>
      </c>
      <c r="C42" s="173" t="s">
        <v>202</v>
      </c>
      <c r="D42" s="92"/>
      <c r="E42" s="173" t="s">
        <v>188</v>
      </c>
      <c r="F42" s="91"/>
      <c r="G42" s="75">
        <v>180.6</v>
      </c>
      <c r="H42" s="76">
        <v>180.6</v>
      </c>
      <c r="I42" s="182" t="s">
        <v>197</v>
      </c>
      <c r="J42" s="77" t="s">
        <v>111</v>
      </c>
      <c r="K42" s="209" t="s">
        <v>208</v>
      </c>
    </row>
    <row r="43" spans="1:25" s="45" customFormat="1" ht="42" customHeight="1" x14ac:dyDescent="0.25">
      <c r="A43" s="216"/>
      <c r="B43" s="265" t="s">
        <v>209</v>
      </c>
      <c r="C43" s="251" t="s">
        <v>202</v>
      </c>
      <c r="D43" s="251"/>
      <c r="E43" s="251" t="s">
        <v>188</v>
      </c>
      <c r="F43" s="91"/>
      <c r="G43" s="75">
        <v>3200</v>
      </c>
      <c r="H43" s="76">
        <v>2741.998</v>
      </c>
      <c r="I43" s="182" t="s">
        <v>197</v>
      </c>
      <c r="J43" s="254" t="s">
        <v>112</v>
      </c>
      <c r="K43" s="255" t="s">
        <v>210</v>
      </c>
    </row>
    <row r="44" spans="1:25" s="45" customFormat="1" ht="42" customHeight="1" x14ac:dyDescent="0.25">
      <c r="A44" s="216"/>
      <c r="B44" s="265"/>
      <c r="C44" s="251"/>
      <c r="D44" s="251"/>
      <c r="E44" s="251"/>
      <c r="F44" s="91"/>
      <c r="G44" s="76">
        <v>0</v>
      </c>
      <c r="H44" s="76">
        <v>735.24300000000005</v>
      </c>
      <c r="I44" s="182" t="s">
        <v>195</v>
      </c>
      <c r="J44" s="254"/>
      <c r="K44" s="255"/>
    </row>
    <row r="45" spans="1:25" s="45" customFormat="1" ht="356.25" customHeight="1" x14ac:dyDescent="0.25">
      <c r="A45" s="91"/>
      <c r="B45" s="183" t="s">
        <v>211</v>
      </c>
      <c r="C45" s="178" t="s">
        <v>202</v>
      </c>
      <c r="D45" s="101"/>
      <c r="E45" s="178" t="s">
        <v>188</v>
      </c>
      <c r="F45" s="91"/>
      <c r="G45" s="75">
        <v>6291.4</v>
      </c>
      <c r="H45" s="76">
        <v>7933.9809999999998</v>
      </c>
      <c r="I45" s="182" t="s">
        <v>197</v>
      </c>
      <c r="J45" s="77" t="s">
        <v>113</v>
      </c>
      <c r="K45" s="186" t="s">
        <v>212</v>
      </c>
    </row>
    <row r="46" spans="1:25" s="45" customFormat="1" ht="276" customHeight="1" x14ac:dyDescent="0.25">
      <c r="A46" s="313"/>
      <c r="B46" s="256" t="s">
        <v>213</v>
      </c>
      <c r="C46" s="315" t="s">
        <v>9</v>
      </c>
      <c r="D46" s="317"/>
      <c r="E46" s="317" t="s">
        <v>188</v>
      </c>
      <c r="F46" s="313"/>
      <c r="G46" s="319" t="s">
        <v>157</v>
      </c>
      <c r="H46" s="320"/>
      <c r="I46" s="320"/>
      <c r="J46" s="321"/>
      <c r="K46" s="325" t="s">
        <v>244</v>
      </c>
    </row>
    <row r="47" spans="1:25" s="45" customFormat="1" ht="33.75" customHeight="1" x14ac:dyDescent="0.25">
      <c r="A47" s="314"/>
      <c r="B47" s="257"/>
      <c r="C47" s="316"/>
      <c r="D47" s="318"/>
      <c r="E47" s="318"/>
      <c r="F47" s="314"/>
      <c r="G47" s="322"/>
      <c r="H47" s="323"/>
      <c r="I47" s="323"/>
      <c r="J47" s="324"/>
      <c r="K47" s="326"/>
    </row>
    <row r="48" spans="1:25" s="45" customFormat="1" ht="150.75" customHeight="1" x14ac:dyDescent="0.25">
      <c r="A48" s="91"/>
      <c r="B48" s="186" t="s">
        <v>214</v>
      </c>
      <c r="C48" s="188" t="s">
        <v>202</v>
      </c>
      <c r="D48" s="92"/>
      <c r="E48" s="173" t="s">
        <v>188</v>
      </c>
      <c r="F48" s="91"/>
      <c r="G48" s="78">
        <v>996.3</v>
      </c>
      <c r="H48" s="79">
        <v>996.28099999999995</v>
      </c>
      <c r="I48" s="182" t="s">
        <v>197</v>
      </c>
      <c r="J48" s="80" t="s">
        <v>114</v>
      </c>
      <c r="K48" s="186" t="s">
        <v>215</v>
      </c>
    </row>
    <row r="49" spans="1:11" s="45" customFormat="1" ht="140.25" customHeight="1" x14ac:dyDescent="0.25">
      <c r="A49" s="91"/>
      <c r="B49" s="186" t="s">
        <v>216</v>
      </c>
      <c r="C49" s="188" t="s">
        <v>202</v>
      </c>
      <c r="D49" s="92"/>
      <c r="E49" s="173" t="s">
        <v>188</v>
      </c>
      <c r="F49" s="91"/>
      <c r="G49" s="78">
        <v>7.3</v>
      </c>
      <c r="H49" s="81">
        <v>7.3</v>
      </c>
      <c r="I49" s="182" t="s">
        <v>197</v>
      </c>
      <c r="J49" s="80" t="s">
        <v>115</v>
      </c>
      <c r="K49" s="140" t="s">
        <v>217</v>
      </c>
    </row>
    <row r="50" spans="1:11" s="45" customFormat="1" ht="54" customHeight="1" x14ac:dyDescent="0.25">
      <c r="A50" s="216"/>
      <c r="B50" s="249" t="s">
        <v>218</v>
      </c>
      <c r="C50" s="250" t="s">
        <v>202</v>
      </c>
      <c r="D50" s="251"/>
      <c r="E50" s="251" t="s">
        <v>188</v>
      </c>
      <c r="F50" s="91"/>
      <c r="G50" s="78">
        <v>8793</v>
      </c>
      <c r="H50" s="79">
        <v>11126.717000000001</v>
      </c>
      <c r="I50" s="100" t="s">
        <v>87</v>
      </c>
      <c r="J50" s="252" t="s">
        <v>116</v>
      </c>
      <c r="K50" s="260" t="s">
        <v>220</v>
      </c>
    </row>
    <row r="51" spans="1:11" s="45" customFormat="1" ht="59.25" customHeight="1" x14ac:dyDescent="0.25">
      <c r="A51" s="216"/>
      <c r="B51" s="249"/>
      <c r="C51" s="250"/>
      <c r="D51" s="251"/>
      <c r="E51" s="251"/>
      <c r="F51" s="91"/>
      <c r="G51" s="79">
        <v>0</v>
      </c>
      <c r="H51" s="79">
        <v>3.72</v>
      </c>
      <c r="I51" s="181" t="s">
        <v>197</v>
      </c>
      <c r="J51" s="252"/>
      <c r="K51" s="261"/>
    </row>
    <row r="52" spans="1:11" s="45" customFormat="1" ht="62.25" customHeight="1" x14ac:dyDescent="0.25">
      <c r="A52" s="216"/>
      <c r="B52" s="262" t="s">
        <v>219</v>
      </c>
      <c r="C52" s="250" t="s">
        <v>202</v>
      </c>
      <c r="D52" s="251"/>
      <c r="E52" s="251" t="s">
        <v>188</v>
      </c>
      <c r="F52" s="91"/>
      <c r="G52" s="78">
        <v>2802.4920000000002</v>
      </c>
      <c r="H52" s="79">
        <v>3102.4920000000002</v>
      </c>
      <c r="I52" s="103" t="s">
        <v>87</v>
      </c>
      <c r="J52" s="80" t="s">
        <v>117</v>
      </c>
      <c r="K52" s="263" t="s">
        <v>221</v>
      </c>
    </row>
    <row r="53" spans="1:11" s="45" customFormat="1" ht="67.5" customHeight="1" x14ac:dyDescent="0.25">
      <c r="A53" s="216"/>
      <c r="B53" s="262"/>
      <c r="C53" s="250"/>
      <c r="D53" s="251"/>
      <c r="E53" s="251"/>
      <c r="F53" s="91"/>
      <c r="G53" s="78">
        <v>0</v>
      </c>
      <c r="H53" s="79">
        <v>1996.038</v>
      </c>
      <c r="I53" s="182" t="s">
        <v>195</v>
      </c>
      <c r="J53" s="82"/>
      <c r="K53" s="264"/>
    </row>
    <row r="54" spans="1:11" x14ac:dyDescent="0.25">
      <c r="A54" s="216" t="s">
        <v>222</v>
      </c>
      <c r="B54" s="216"/>
      <c r="C54" s="216"/>
      <c r="D54" s="216"/>
      <c r="E54" s="216"/>
      <c r="F54" s="216"/>
      <c r="G54" s="216"/>
      <c r="H54" s="216"/>
      <c r="I54" s="216"/>
      <c r="J54" s="216"/>
      <c r="K54" s="216"/>
    </row>
    <row r="55" spans="1:11" x14ac:dyDescent="0.25">
      <c r="A55" s="280" t="s">
        <v>184</v>
      </c>
      <c r="B55" s="280"/>
      <c r="C55" s="280"/>
      <c r="D55" s="280"/>
      <c r="E55" s="280"/>
      <c r="F55" s="280"/>
      <c r="G55" s="280"/>
      <c r="H55" s="280"/>
      <c r="I55" s="280"/>
      <c r="J55" s="280"/>
      <c r="K55" s="280"/>
    </row>
    <row r="56" spans="1:11" ht="63" x14ac:dyDescent="0.25">
      <c r="A56" s="96">
        <v>9</v>
      </c>
      <c r="B56" s="162" t="s">
        <v>245</v>
      </c>
      <c r="C56" s="96" t="s">
        <v>5</v>
      </c>
      <c r="D56" s="167" t="s">
        <v>154</v>
      </c>
      <c r="E56" s="168" t="s">
        <v>171</v>
      </c>
      <c r="F56" s="97">
        <v>29.1</v>
      </c>
      <c r="G56" s="97">
        <v>29.1</v>
      </c>
      <c r="H56" s="93">
        <v>27.4</v>
      </c>
      <c r="I56" s="99"/>
      <c r="J56" s="105"/>
      <c r="K56" s="210" t="s">
        <v>246</v>
      </c>
    </row>
    <row r="57" spans="1:11" x14ac:dyDescent="0.25">
      <c r="A57" s="294" t="s">
        <v>163</v>
      </c>
      <c r="B57" s="294"/>
      <c r="C57" s="294"/>
      <c r="D57" s="294"/>
      <c r="E57" s="294"/>
      <c r="F57" s="294"/>
      <c r="G57" s="294"/>
      <c r="H57" s="294"/>
      <c r="I57" s="294"/>
      <c r="J57" s="294"/>
      <c r="K57" s="294"/>
    </row>
    <row r="58" spans="1:11" s="45" customFormat="1" ht="243.75" customHeight="1" x14ac:dyDescent="0.25">
      <c r="A58" s="91"/>
      <c r="B58" s="169" t="s">
        <v>223</v>
      </c>
      <c r="C58" s="97"/>
      <c r="D58" s="116"/>
      <c r="E58" s="170" t="s">
        <v>171</v>
      </c>
      <c r="F58" s="238" t="s">
        <v>157</v>
      </c>
      <c r="G58" s="238"/>
      <c r="H58" s="238"/>
      <c r="I58" s="238"/>
      <c r="J58" s="238"/>
      <c r="K58" s="169" t="s">
        <v>225</v>
      </c>
    </row>
    <row r="59" spans="1:11" s="45" customFormat="1" ht="207.75" customHeight="1" x14ac:dyDescent="0.25">
      <c r="A59" s="91"/>
      <c r="B59" s="169" t="s">
        <v>224</v>
      </c>
      <c r="C59" s="116"/>
      <c r="D59" s="116"/>
      <c r="E59" s="170" t="s">
        <v>171</v>
      </c>
      <c r="F59" s="238" t="s">
        <v>157</v>
      </c>
      <c r="G59" s="238"/>
      <c r="H59" s="238"/>
      <c r="I59" s="238"/>
      <c r="J59" s="238"/>
      <c r="K59" s="169" t="s">
        <v>226</v>
      </c>
    </row>
    <row r="60" spans="1:11" s="45" customFormat="1" ht="47.25" x14ac:dyDescent="0.25">
      <c r="A60" s="216"/>
      <c r="B60" s="230" t="s">
        <v>227</v>
      </c>
      <c r="C60" s="238" t="s">
        <v>202</v>
      </c>
      <c r="D60" s="248"/>
      <c r="E60" s="238" t="s">
        <v>171</v>
      </c>
      <c r="F60" s="248"/>
      <c r="G60" s="97">
        <v>2718.7</v>
      </c>
      <c r="H60" s="97">
        <f>2056.1+832.6+29.5</f>
        <v>2918.2</v>
      </c>
      <c r="I60" s="170" t="s">
        <v>197</v>
      </c>
      <c r="J60" s="99" t="s">
        <v>127</v>
      </c>
      <c r="K60" s="230" t="s">
        <v>229</v>
      </c>
    </row>
    <row r="61" spans="1:11" s="45" customFormat="1" ht="47.25" x14ac:dyDescent="0.25">
      <c r="A61" s="216"/>
      <c r="B61" s="230"/>
      <c r="C61" s="238"/>
      <c r="D61" s="248"/>
      <c r="E61" s="238"/>
      <c r="F61" s="248"/>
      <c r="G61" s="97">
        <v>1950</v>
      </c>
      <c r="H61" s="97">
        <f>1781.8+800+30</f>
        <v>2611.8000000000002</v>
      </c>
      <c r="I61" s="97" t="s">
        <v>87</v>
      </c>
      <c r="J61" s="99" t="s">
        <v>128</v>
      </c>
      <c r="K61" s="245"/>
    </row>
    <row r="62" spans="1:11" s="45" customFormat="1" ht="31.5" x14ac:dyDescent="0.25">
      <c r="A62" s="216"/>
      <c r="B62" s="230" t="s">
        <v>228</v>
      </c>
      <c r="C62" s="219" t="s">
        <v>202</v>
      </c>
      <c r="D62" s="239"/>
      <c r="E62" s="219" t="s">
        <v>171</v>
      </c>
      <c r="F62" s="105"/>
      <c r="G62" s="16">
        <v>37</v>
      </c>
      <c r="H62" s="16">
        <v>100</v>
      </c>
      <c r="I62" s="172" t="s">
        <v>197</v>
      </c>
      <c r="J62" s="37" t="s">
        <v>129</v>
      </c>
      <c r="K62" s="246" t="s">
        <v>230</v>
      </c>
    </row>
    <row r="63" spans="1:11" s="45" customFormat="1" x14ac:dyDescent="0.25">
      <c r="A63" s="216"/>
      <c r="B63" s="230"/>
      <c r="C63" s="219"/>
      <c r="D63" s="239"/>
      <c r="E63" s="219"/>
      <c r="F63" s="105"/>
      <c r="G63" s="93">
        <v>416.1</v>
      </c>
      <c r="H63" s="93">
        <v>416.1</v>
      </c>
      <c r="I63" s="93" t="s">
        <v>87</v>
      </c>
      <c r="J63" s="93">
        <v>266069013</v>
      </c>
      <c r="K63" s="246"/>
    </row>
    <row r="64" spans="1:11" x14ac:dyDescent="0.25">
      <c r="A64" s="216" t="s">
        <v>231</v>
      </c>
      <c r="B64" s="216"/>
      <c r="C64" s="216"/>
      <c r="D64" s="216"/>
      <c r="E64" s="216"/>
      <c r="F64" s="216"/>
      <c r="G64" s="216"/>
      <c r="H64" s="216"/>
      <c r="I64" s="216"/>
      <c r="J64" s="216"/>
      <c r="K64" s="216"/>
    </row>
    <row r="65" spans="1:11" x14ac:dyDescent="0.25">
      <c r="A65" s="216" t="s">
        <v>232</v>
      </c>
      <c r="B65" s="216"/>
      <c r="C65" s="216"/>
      <c r="D65" s="216"/>
      <c r="E65" s="216"/>
      <c r="F65" s="216"/>
      <c r="G65" s="216"/>
      <c r="H65" s="216"/>
      <c r="I65" s="216"/>
      <c r="J65" s="216"/>
      <c r="K65" s="216"/>
    </row>
    <row r="66" spans="1:11" x14ac:dyDescent="0.25">
      <c r="A66" s="280" t="s">
        <v>184</v>
      </c>
      <c r="B66" s="280"/>
      <c r="C66" s="280"/>
      <c r="D66" s="280"/>
      <c r="E66" s="280"/>
      <c r="F66" s="280"/>
      <c r="G66" s="280"/>
      <c r="H66" s="280"/>
      <c r="I66" s="280"/>
      <c r="J66" s="280"/>
      <c r="K66" s="280"/>
    </row>
    <row r="67" spans="1:11" ht="63" x14ac:dyDescent="0.25">
      <c r="A67" s="96">
        <v>10</v>
      </c>
      <c r="B67" s="162" t="s">
        <v>233</v>
      </c>
      <c r="C67" s="96" t="s">
        <v>6</v>
      </c>
      <c r="D67" s="167" t="s">
        <v>234</v>
      </c>
      <c r="E67" s="171" t="s">
        <v>249</v>
      </c>
      <c r="F67" s="98">
        <v>23.5</v>
      </c>
      <c r="G67" s="98">
        <v>23.5</v>
      </c>
      <c r="H67" s="98" t="s">
        <v>9</v>
      </c>
      <c r="K67" s="162" t="s">
        <v>235</v>
      </c>
    </row>
    <row r="68" spans="1:11" x14ac:dyDescent="0.25">
      <c r="A68" s="294" t="s">
        <v>163</v>
      </c>
      <c r="B68" s="294"/>
      <c r="C68" s="294"/>
      <c r="D68" s="294"/>
      <c r="E68" s="294"/>
      <c r="F68" s="294"/>
      <c r="G68" s="294"/>
      <c r="H68" s="294"/>
      <c r="I68" s="294"/>
      <c r="J68" s="294"/>
      <c r="K68" s="294"/>
    </row>
    <row r="69" spans="1:11" ht="38.25" customHeight="1" x14ac:dyDescent="0.25">
      <c r="A69" s="241"/>
      <c r="B69" s="230" t="s">
        <v>236</v>
      </c>
      <c r="C69" s="238" t="s">
        <v>202</v>
      </c>
      <c r="D69" s="239"/>
      <c r="E69" s="221" t="s">
        <v>250</v>
      </c>
      <c r="F69" s="58"/>
      <c r="G69" s="58">
        <v>55.1</v>
      </c>
      <c r="H69" s="58">
        <v>34.934052999999999</v>
      </c>
      <c r="I69" s="170" t="s">
        <v>195</v>
      </c>
      <c r="J69" s="74">
        <v>288114032</v>
      </c>
      <c r="K69" s="225" t="s">
        <v>237</v>
      </c>
    </row>
    <row r="70" spans="1:11" ht="38.25" customHeight="1" x14ac:dyDescent="0.25">
      <c r="A70" s="241"/>
      <c r="B70" s="230"/>
      <c r="C70" s="238"/>
      <c r="D70" s="239"/>
      <c r="E70" s="221"/>
      <c r="F70" s="58"/>
      <c r="G70" s="58">
        <v>38</v>
      </c>
      <c r="H70" s="58">
        <v>8.4888697900000007</v>
      </c>
      <c r="I70" s="170" t="s">
        <v>197</v>
      </c>
      <c r="J70" s="74">
        <v>288114015</v>
      </c>
      <c r="K70" s="225"/>
    </row>
    <row r="71" spans="1:11" ht="26.25" customHeight="1" x14ac:dyDescent="0.25">
      <c r="A71" s="241"/>
      <c r="B71" s="217" t="s">
        <v>240</v>
      </c>
      <c r="C71" s="238" t="s">
        <v>202</v>
      </c>
      <c r="D71" s="239"/>
      <c r="E71" s="237" t="s">
        <v>250</v>
      </c>
      <c r="F71" s="58"/>
      <c r="G71" s="58">
        <v>329.8</v>
      </c>
      <c r="H71" s="58">
        <v>0</v>
      </c>
      <c r="I71" s="170" t="s">
        <v>195</v>
      </c>
      <c r="J71" s="74">
        <v>288114032</v>
      </c>
      <c r="K71" s="225" t="s">
        <v>238</v>
      </c>
    </row>
    <row r="72" spans="1:11" ht="26.25" customHeight="1" x14ac:dyDescent="0.25">
      <c r="A72" s="241"/>
      <c r="B72" s="217"/>
      <c r="C72" s="238"/>
      <c r="D72" s="239"/>
      <c r="E72" s="237"/>
      <c r="F72" s="58"/>
      <c r="G72" s="58">
        <v>36.6</v>
      </c>
      <c r="H72" s="58">
        <v>0</v>
      </c>
      <c r="I72" s="170" t="s">
        <v>197</v>
      </c>
      <c r="J72" s="74">
        <v>288114015</v>
      </c>
      <c r="K72" s="225"/>
    </row>
    <row r="73" spans="1:11" ht="26.25" customHeight="1" x14ac:dyDescent="0.25">
      <c r="A73" s="241"/>
      <c r="B73" s="217" t="s">
        <v>241</v>
      </c>
      <c r="C73" s="238" t="s">
        <v>202</v>
      </c>
      <c r="D73" s="239"/>
      <c r="E73" s="237" t="s">
        <v>250</v>
      </c>
      <c r="F73" s="58"/>
      <c r="G73" s="58">
        <v>329.8</v>
      </c>
      <c r="H73" s="58">
        <v>0</v>
      </c>
      <c r="I73" s="170" t="s">
        <v>195</v>
      </c>
      <c r="J73" s="74">
        <v>288114032</v>
      </c>
      <c r="K73" s="225" t="s">
        <v>238</v>
      </c>
    </row>
    <row r="74" spans="1:11" ht="26.25" customHeight="1" x14ac:dyDescent="0.25">
      <c r="A74" s="241"/>
      <c r="B74" s="217"/>
      <c r="C74" s="238"/>
      <c r="D74" s="239"/>
      <c r="E74" s="237"/>
      <c r="F74" s="58"/>
      <c r="G74" s="58">
        <v>36.6</v>
      </c>
      <c r="H74" s="58">
        <v>0</v>
      </c>
      <c r="I74" s="170" t="s">
        <v>197</v>
      </c>
      <c r="J74" s="74">
        <v>288114015</v>
      </c>
      <c r="K74" s="225"/>
    </row>
    <row r="75" spans="1:11" ht="25.5" customHeight="1" x14ac:dyDescent="0.25">
      <c r="A75" s="241"/>
      <c r="B75" s="217" t="s">
        <v>242</v>
      </c>
      <c r="C75" s="238" t="s">
        <v>202</v>
      </c>
      <c r="D75" s="239"/>
      <c r="E75" s="237" t="s">
        <v>250</v>
      </c>
      <c r="F75" s="58"/>
      <c r="G75" s="58">
        <v>329.8</v>
      </c>
      <c r="H75" s="58">
        <v>0</v>
      </c>
      <c r="I75" s="170" t="s">
        <v>195</v>
      </c>
      <c r="J75" s="74">
        <v>288114032</v>
      </c>
      <c r="K75" s="225" t="s">
        <v>238</v>
      </c>
    </row>
    <row r="76" spans="1:11" ht="25.5" customHeight="1" x14ac:dyDescent="0.25">
      <c r="A76" s="241"/>
      <c r="B76" s="217"/>
      <c r="C76" s="238"/>
      <c r="D76" s="239"/>
      <c r="E76" s="237"/>
      <c r="F76" s="58"/>
      <c r="G76" s="58">
        <v>36.6</v>
      </c>
      <c r="H76" s="58">
        <v>0</v>
      </c>
      <c r="I76" s="170" t="s">
        <v>197</v>
      </c>
      <c r="J76" s="74">
        <v>288114015</v>
      </c>
      <c r="K76" s="225"/>
    </row>
    <row r="77" spans="1:11" ht="78.75" x14ac:dyDescent="0.25">
      <c r="B77" s="176" t="s">
        <v>243</v>
      </c>
      <c r="C77" s="170" t="s">
        <v>202</v>
      </c>
      <c r="D77" s="95"/>
      <c r="E77" s="177" t="s">
        <v>250</v>
      </c>
      <c r="F77" s="58"/>
      <c r="G77" s="58">
        <v>40</v>
      </c>
      <c r="H77" s="58">
        <v>0</v>
      </c>
      <c r="I77" s="170" t="s">
        <v>197</v>
      </c>
      <c r="J77" s="74">
        <v>288114015</v>
      </c>
      <c r="K77" s="162" t="s">
        <v>239</v>
      </c>
    </row>
    <row r="78" spans="1:11" ht="129" customHeight="1" x14ac:dyDescent="0.25">
      <c r="B78" s="176" t="s">
        <v>247</v>
      </c>
      <c r="C78" s="170" t="s">
        <v>202</v>
      </c>
      <c r="D78" s="95"/>
      <c r="E78" s="177" t="s">
        <v>250</v>
      </c>
      <c r="F78" s="58"/>
      <c r="G78" s="58">
        <v>34</v>
      </c>
      <c r="H78" s="58">
        <v>0</v>
      </c>
      <c r="I78" s="170" t="s">
        <v>197</v>
      </c>
      <c r="J78" s="74">
        <v>288114015</v>
      </c>
      <c r="K78" s="162" t="s">
        <v>248</v>
      </c>
    </row>
    <row r="79" spans="1:11" ht="68.25" customHeight="1" x14ac:dyDescent="0.25">
      <c r="A79" s="241"/>
      <c r="B79" s="217" t="s">
        <v>254</v>
      </c>
      <c r="C79" s="238" t="s">
        <v>202</v>
      </c>
      <c r="D79" s="239"/>
      <c r="E79" s="237" t="s">
        <v>251</v>
      </c>
      <c r="F79" s="58"/>
      <c r="G79" s="58">
        <v>122.4</v>
      </c>
      <c r="H79" s="58">
        <v>122.4</v>
      </c>
      <c r="I79" s="170" t="s">
        <v>195</v>
      </c>
      <c r="J79" s="74">
        <v>288114032</v>
      </c>
      <c r="K79" s="225" t="s">
        <v>255</v>
      </c>
    </row>
    <row r="80" spans="1:11" ht="75" customHeight="1" x14ac:dyDescent="0.25">
      <c r="A80" s="241"/>
      <c r="B80" s="217"/>
      <c r="C80" s="238"/>
      <c r="D80" s="239"/>
      <c r="E80" s="237"/>
      <c r="F80" s="58"/>
      <c r="G80" s="58">
        <v>13.6</v>
      </c>
      <c r="H80" s="58">
        <v>213.6</v>
      </c>
      <c r="I80" s="170" t="s">
        <v>197</v>
      </c>
      <c r="J80" s="74">
        <v>288114015</v>
      </c>
      <c r="K80" s="225"/>
    </row>
    <row r="81" spans="1:11" ht="47.25" customHeight="1" x14ac:dyDescent="0.25">
      <c r="A81" s="241"/>
      <c r="B81" s="217" t="s">
        <v>256</v>
      </c>
      <c r="C81" s="238" t="s">
        <v>202</v>
      </c>
      <c r="D81" s="239"/>
      <c r="E81" s="237" t="s">
        <v>252</v>
      </c>
      <c r="F81" s="58"/>
      <c r="G81" s="58">
        <v>122.4</v>
      </c>
      <c r="H81" s="58">
        <v>413.2</v>
      </c>
      <c r="I81" s="170" t="s">
        <v>195</v>
      </c>
      <c r="J81" s="74">
        <v>288114032</v>
      </c>
      <c r="K81" s="225" t="s">
        <v>257</v>
      </c>
    </row>
    <row r="82" spans="1:11" ht="48.75" customHeight="1" x14ac:dyDescent="0.25">
      <c r="A82" s="241"/>
      <c r="B82" s="217"/>
      <c r="C82" s="238"/>
      <c r="D82" s="239"/>
      <c r="E82" s="237"/>
      <c r="F82" s="58"/>
      <c r="G82" s="58">
        <v>13.6</v>
      </c>
      <c r="H82" s="58">
        <v>56.6</v>
      </c>
      <c r="I82" s="170" t="s">
        <v>197</v>
      </c>
      <c r="J82" s="74">
        <v>288114015</v>
      </c>
      <c r="K82" s="225"/>
    </row>
    <row r="83" spans="1:11" ht="45.75" customHeight="1" x14ac:dyDescent="0.25">
      <c r="A83" s="241"/>
      <c r="B83" s="217" t="s">
        <v>258</v>
      </c>
      <c r="C83" s="238" t="s">
        <v>202</v>
      </c>
      <c r="D83" s="239"/>
      <c r="E83" s="237" t="s">
        <v>253</v>
      </c>
      <c r="F83" s="58"/>
      <c r="G83" s="58">
        <v>330.4</v>
      </c>
      <c r="H83" s="58">
        <v>330.4</v>
      </c>
      <c r="I83" s="170" t="s">
        <v>195</v>
      </c>
      <c r="J83" s="74">
        <v>288114032</v>
      </c>
      <c r="K83" s="225" t="s">
        <v>259</v>
      </c>
    </row>
    <row r="84" spans="1:11" ht="51.75" customHeight="1" x14ac:dyDescent="0.25">
      <c r="A84" s="241"/>
      <c r="B84" s="217"/>
      <c r="C84" s="238"/>
      <c r="D84" s="239"/>
      <c r="E84" s="237"/>
      <c r="F84" s="58"/>
      <c r="G84" s="58">
        <v>124.6</v>
      </c>
      <c r="H84" s="58">
        <v>0</v>
      </c>
      <c r="I84" s="170" t="s">
        <v>197</v>
      </c>
      <c r="J84" s="74">
        <v>288114015</v>
      </c>
      <c r="K84" s="225"/>
    </row>
    <row r="85" spans="1:11" x14ac:dyDescent="0.25">
      <c r="B85" s="242" t="s">
        <v>260</v>
      </c>
      <c r="C85" s="242"/>
      <c r="D85" s="242"/>
      <c r="E85" s="242"/>
      <c r="F85" s="242"/>
      <c r="G85" s="242"/>
      <c r="H85" s="242"/>
      <c r="I85" s="242"/>
      <c r="J85" s="242"/>
    </row>
    <row r="86" spans="1:11" ht="49.5" customHeight="1" x14ac:dyDescent="0.25">
      <c r="A86" s="241"/>
      <c r="B86" s="217" t="s">
        <v>261</v>
      </c>
      <c r="C86" s="238" t="s">
        <v>202</v>
      </c>
      <c r="D86" s="239"/>
      <c r="E86" s="237" t="s">
        <v>250</v>
      </c>
      <c r="F86" s="58"/>
      <c r="G86" s="58">
        <v>818.73900000000003</v>
      </c>
      <c r="H86" s="43">
        <v>324.09910000000002</v>
      </c>
      <c r="I86" s="198" t="s">
        <v>371</v>
      </c>
      <c r="J86" s="74">
        <v>288009005</v>
      </c>
      <c r="K86" s="225" t="s">
        <v>262</v>
      </c>
    </row>
    <row r="87" spans="1:11" ht="81.75" customHeight="1" x14ac:dyDescent="0.25">
      <c r="A87" s="241"/>
      <c r="B87" s="217"/>
      <c r="C87" s="238"/>
      <c r="D87" s="239"/>
      <c r="E87" s="237"/>
      <c r="F87" s="58"/>
      <c r="G87" s="58">
        <v>94.7</v>
      </c>
      <c r="H87" s="43">
        <v>28.4133</v>
      </c>
      <c r="I87" s="170" t="s">
        <v>197</v>
      </c>
      <c r="J87" s="74">
        <v>288114015</v>
      </c>
      <c r="K87" s="225"/>
    </row>
    <row r="88" spans="1:11" ht="129.75" customHeight="1" x14ac:dyDescent="0.25">
      <c r="B88" s="176" t="s">
        <v>263</v>
      </c>
      <c r="C88" s="170" t="s">
        <v>202</v>
      </c>
      <c r="D88" s="95"/>
      <c r="E88" s="177" t="s">
        <v>250</v>
      </c>
      <c r="F88" s="58"/>
      <c r="G88" s="58">
        <v>190.24299999999999</v>
      </c>
      <c r="H88" s="43">
        <v>309.57909999999998</v>
      </c>
      <c r="I88" s="198" t="s">
        <v>371</v>
      </c>
      <c r="J88" s="74">
        <v>288009005</v>
      </c>
      <c r="K88" s="211" t="s">
        <v>264</v>
      </c>
    </row>
    <row r="89" spans="1:11" ht="128.25" customHeight="1" x14ac:dyDescent="0.25">
      <c r="B89" s="176" t="s">
        <v>265</v>
      </c>
      <c r="C89" s="170" t="s">
        <v>202</v>
      </c>
      <c r="D89" s="95"/>
      <c r="E89" s="177" t="s">
        <v>250</v>
      </c>
      <c r="F89" s="58"/>
      <c r="G89" s="58">
        <v>100</v>
      </c>
      <c r="H89" s="43">
        <v>9.9141999999999992</v>
      </c>
      <c r="I89" s="198" t="s">
        <v>371</v>
      </c>
      <c r="J89" s="74">
        <v>288009005</v>
      </c>
      <c r="K89" s="211" t="s">
        <v>266</v>
      </c>
    </row>
    <row r="90" spans="1:11" ht="62.25" customHeight="1" x14ac:dyDescent="0.25">
      <c r="A90" s="241"/>
      <c r="B90" s="217" t="s">
        <v>267</v>
      </c>
      <c r="C90" s="238" t="s">
        <v>202</v>
      </c>
      <c r="D90" s="239"/>
      <c r="E90" s="237" t="s">
        <v>250</v>
      </c>
      <c r="F90" s="58"/>
      <c r="G90" s="58">
        <v>366.56</v>
      </c>
      <c r="H90" s="43">
        <v>0.84860000000000002</v>
      </c>
      <c r="I90" s="198" t="s">
        <v>371</v>
      </c>
      <c r="J90" s="74">
        <v>288009005</v>
      </c>
      <c r="K90" s="225" t="s">
        <v>268</v>
      </c>
    </row>
    <row r="91" spans="1:11" ht="66.75" customHeight="1" x14ac:dyDescent="0.25">
      <c r="A91" s="241"/>
      <c r="B91" s="217"/>
      <c r="C91" s="238"/>
      <c r="D91" s="239"/>
      <c r="E91" s="237"/>
      <c r="F91" s="58"/>
      <c r="G91" s="58">
        <v>51.9</v>
      </c>
      <c r="H91" s="43">
        <v>0</v>
      </c>
      <c r="I91" s="170" t="s">
        <v>197</v>
      </c>
      <c r="J91" s="74">
        <v>288114015</v>
      </c>
      <c r="K91" s="225"/>
    </row>
    <row r="92" spans="1:11" ht="52.5" customHeight="1" x14ac:dyDescent="0.25">
      <c r="A92" s="241"/>
      <c r="B92" s="217" t="s">
        <v>269</v>
      </c>
      <c r="C92" s="238" t="s">
        <v>202</v>
      </c>
      <c r="D92" s="239"/>
      <c r="E92" s="237" t="s">
        <v>250</v>
      </c>
      <c r="F92" s="58"/>
      <c r="G92" s="58">
        <v>555.04899999999998</v>
      </c>
      <c r="H92" s="43">
        <v>38.191200000000002</v>
      </c>
      <c r="I92" s="97" t="s">
        <v>88</v>
      </c>
      <c r="J92" s="74">
        <v>288009005</v>
      </c>
      <c r="K92" s="225" t="s">
        <v>270</v>
      </c>
    </row>
    <row r="93" spans="1:11" ht="74.25" customHeight="1" x14ac:dyDescent="0.25">
      <c r="A93" s="241"/>
      <c r="B93" s="217"/>
      <c r="C93" s="238"/>
      <c r="D93" s="239"/>
      <c r="E93" s="237"/>
      <c r="F93" s="58"/>
      <c r="G93" s="58">
        <v>77.900000000000006</v>
      </c>
      <c r="H93" s="43">
        <v>0.3</v>
      </c>
      <c r="I93" s="170" t="s">
        <v>197</v>
      </c>
      <c r="J93" s="74">
        <v>288114015</v>
      </c>
      <c r="K93" s="225"/>
    </row>
    <row r="94" spans="1:11" ht="60" customHeight="1" x14ac:dyDescent="0.25">
      <c r="A94" s="241"/>
      <c r="B94" s="217" t="s">
        <v>271</v>
      </c>
      <c r="C94" s="238" t="s">
        <v>202</v>
      </c>
      <c r="D94" s="239"/>
      <c r="E94" s="237" t="s">
        <v>250</v>
      </c>
      <c r="F94" s="58"/>
      <c r="G94" s="58">
        <v>365.62700000000001</v>
      </c>
      <c r="H94" s="43">
        <v>0</v>
      </c>
      <c r="I94" s="198" t="s">
        <v>371</v>
      </c>
      <c r="J94" s="74">
        <v>288009005</v>
      </c>
      <c r="K94" s="225" t="s">
        <v>272</v>
      </c>
    </row>
    <row r="95" spans="1:11" ht="66.75" customHeight="1" x14ac:dyDescent="0.25">
      <c r="A95" s="241"/>
      <c r="B95" s="217"/>
      <c r="C95" s="238"/>
      <c r="D95" s="239"/>
      <c r="E95" s="237"/>
      <c r="F95" s="58"/>
      <c r="G95" s="58">
        <v>51.9</v>
      </c>
      <c r="H95" s="43">
        <v>0</v>
      </c>
      <c r="I95" s="170" t="s">
        <v>197</v>
      </c>
      <c r="J95" s="74">
        <v>288114015</v>
      </c>
      <c r="K95" s="225"/>
    </row>
    <row r="96" spans="1:11" ht="78.75" x14ac:dyDescent="0.25">
      <c r="B96" s="176" t="s">
        <v>273</v>
      </c>
      <c r="C96" s="170" t="s">
        <v>202</v>
      </c>
      <c r="D96" s="95"/>
      <c r="E96" s="177" t="s">
        <v>250</v>
      </c>
      <c r="F96" s="58"/>
      <c r="G96" s="58">
        <v>129.922</v>
      </c>
      <c r="H96" s="43">
        <v>44.885100000000001</v>
      </c>
      <c r="I96" s="198" t="s">
        <v>371</v>
      </c>
      <c r="J96" s="74">
        <v>288009005</v>
      </c>
      <c r="K96" s="211" t="s">
        <v>275</v>
      </c>
    </row>
    <row r="97" spans="2:11" ht="94.5" x14ac:dyDescent="0.25">
      <c r="B97" s="176" t="s">
        <v>274</v>
      </c>
      <c r="C97" s="170" t="s">
        <v>202</v>
      </c>
      <c r="D97" s="95"/>
      <c r="E97" s="177" t="s">
        <v>250</v>
      </c>
      <c r="F97" s="58"/>
      <c r="G97" s="58">
        <v>205.52199999999999</v>
      </c>
      <c r="H97" s="43">
        <v>135.55529999999999</v>
      </c>
      <c r="I97" s="198" t="s">
        <v>371</v>
      </c>
      <c r="J97" s="74">
        <v>288009005</v>
      </c>
      <c r="K97" s="211" t="s">
        <v>276</v>
      </c>
    </row>
    <row r="98" spans="2:11" ht="63" customHeight="1" x14ac:dyDescent="0.25">
      <c r="B98" s="176" t="s">
        <v>277</v>
      </c>
      <c r="C98" s="170" t="s">
        <v>202</v>
      </c>
      <c r="D98" s="95"/>
      <c r="E98" s="177" t="s">
        <v>250</v>
      </c>
      <c r="F98" s="58"/>
      <c r="G98" s="58">
        <v>205.25899999999999</v>
      </c>
      <c r="H98" s="43">
        <v>119.0201</v>
      </c>
      <c r="I98" s="198" t="s">
        <v>371</v>
      </c>
      <c r="J98" s="74">
        <v>288009005</v>
      </c>
      <c r="K98" s="211" t="s">
        <v>279</v>
      </c>
    </row>
    <row r="99" spans="2:11" ht="94.5" x14ac:dyDescent="0.25">
      <c r="B99" s="176" t="s">
        <v>278</v>
      </c>
      <c r="C99" s="170" t="s">
        <v>202</v>
      </c>
      <c r="D99" s="95"/>
      <c r="E99" s="177" t="s">
        <v>250</v>
      </c>
      <c r="F99" s="58"/>
      <c r="G99" s="58">
        <v>108.967</v>
      </c>
      <c r="H99" s="43">
        <v>58.966999999999999</v>
      </c>
      <c r="I99" s="198" t="s">
        <v>371</v>
      </c>
      <c r="J99" s="74">
        <v>288009005</v>
      </c>
      <c r="K99" s="211" t="s">
        <v>280</v>
      </c>
    </row>
    <row r="100" spans="2:11" ht="78.75" x14ac:dyDescent="0.25">
      <c r="B100" s="176" t="s">
        <v>283</v>
      </c>
      <c r="C100" s="170" t="s">
        <v>202</v>
      </c>
      <c r="D100" s="95"/>
      <c r="E100" s="177" t="s">
        <v>250</v>
      </c>
      <c r="F100" s="58"/>
      <c r="G100" s="58">
        <v>12.945</v>
      </c>
      <c r="H100" s="43">
        <v>12.945</v>
      </c>
      <c r="I100" s="198" t="s">
        <v>371</v>
      </c>
      <c r="J100" s="74">
        <v>288009005</v>
      </c>
      <c r="K100" s="211" t="s">
        <v>281</v>
      </c>
    </row>
    <row r="101" spans="2:11" ht="78.75" customHeight="1" x14ac:dyDescent="0.25">
      <c r="B101" s="176" t="s">
        <v>284</v>
      </c>
      <c r="C101" s="170" t="s">
        <v>202</v>
      </c>
      <c r="D101" s="95"/>
      <c r="E101" s="177" t="s">
        <v>250</v>
      </c>
      <c r="F101" s="58"/>
      <c r="G101" s="58">
        <v>126.91200000000001</v>
      </c>
      <c r="H101" s="43">
        <v>69.182000000000002</v>
      </c>
      <c r="I101" s="198" t="s">
        <v>371</v>
      </c>
      <c r="J101" s="74">
        <v>288009005</v>
      </c>
      <c r="K101" s="211" t="s">
        <v>282</v>
      </c>
    </row>
    <row r="102" spans="2:11" ht="94.5" x14ac:dyDescent="0.25">
      <c r="B102" s="176" t="s">
        <v>285</v>
      </c>
      <c r="C102" s="170" t="s">
        <v>202</v>
      </c>
      <c r="D102" s="95"/>
      <c r="E102" s="177" t="s">
        <v>250</v>
      </c>
      <c r="F102" s="58"/>
      <c r="G102" s="58">
        <v>119.91200000000001</v>
      </c>
      <c r="H102" s="43">
        <v>57.625999999999998</v>
      </c>
      <c r="I102" s="198" t="s">
        <v>371</v>
      </c>
      <c r="J102" s="74">
        <v>288009005</v>
      </c>
      <c r="K102" s="211" t="s">
        <v>287</v>
      </c>
    </row>
    <row r="103" spans="2:11" ht="94.5" x14ac:dyDescent="0.25">
      <c r="B103" s="176" t="s">
        <v>286</v>
      </c>
      <c r="C103" s="170" t="s">
        <v>202</v>
      </c>
      <c r="D103" s="95"/>
      <c r="E103" s="177" t="s">
        <v>250</v>
      </c>
      <c r="F103" s="58"/>
      <c r="G103" s="58">
        <v>138.452</v>
      </c>
      <c r="H103" s="43">
        <v>83.323800000000006</v>
      </c>
      <c r="I103" s="198" t="s">
        <v>371</v>
      </c>
      <c r="J103" s="74">
        <v>288009005</v>
      </c>
      <c r="K103" s="211" t="s">
        <v>288</v>
      </c>
    </row>
    <row r="104" spans="2:11" ht="94.5" x14ac:dyDescent="0.25">
      <c r="B104" s="176" t="s">
        <v>289</v>
      </c>
      <c r="C104" s="170" t="s">
        <v>202</v>
      </c>
      <c r="D104" s="95"/>
      <c r="E104" s="177" t="s">
        <v>250</v>
      </c>
      <c r="F104" s="58"/>
      <c r="G104" s="58">
        <v>138.452</v>
      </c>
      <c r="H104" s="43">
        <v>57.694699999999997</v>
      </c>
      <c r="I104" s="198" t="s">
        <v>371</v>
      </c>
      <c r="J104" s="74">
        <v>288009005</v>
      </c>
      <c r="K104" s="211" t="s">
        <v>291</v>
      </c>
    </row>
    <row r="105" spans="2:11" ht="94.5" x14ac:dyDescent="0.25">
      <c r="B105" s="176" t="s">
        <v>290</v>
      </c>
      <c r="C105" s="170" t="s">
        <v>202</v>
      </c>
      <c r="D105" s="95"/>
      <c r="E105" s="177" t="s">
        <v>250</v>
      </c>
      <c r="F105" s="58"/>
      <c r="G105" s="58">
        <v>138.452</v>
      </c>
      <c r="H105" s="43">
        <v>59.692</v>
      </c>
      <c r="I105" s="198" t="s">
        <v>371</v>
      </c>
      <c r="J105" s="74">
        <v>288009005</v>
      </c>
      <c r="K105" s="211" t="s">
        <v>292</v>
      </c>
    </row>
    <row r="106" spans="2:11" ht="94.5" x14ac:dyDescent="0.25">
      <c r="B106" s="176" t="s">
        <v>295</v>
      </c>
      <c r="C106" s="170" t="s">
        <v>202</v>
      </c>
      <c r="D106" s="95"/>
      <c r="E106" s="177" t="s">
        <v>250</v>
      </c>
      <c r="F106" s="58"/>
      <c r="G106" s="58">
        <v>154.91200000000001</v>
      </c>
      <c r="H106" s="43">
        <v>82.334000000000003</v>
      </c>
      <c r="I106" s="198" t="s">
        <v>371</v>
      </c>
      <c r="J106" s="74">
        <v>288009005</v>
      </c>
      <c r="K106" s="211" t="s">
        <v>293</v>
      </c>
    </row>
    <row r="107" spans="2:11" ht="98.25" customHeight="1" x14ac:dyDescent="0.25">
      <c r="B107" s="176" t="s">
        <v>296</v>
      </c>
      <c r="C107" s="170" t="s">
        <v>202</v>
      </c>
      <c r="D107" s="95"/>
      <c r="E107" s="177" t="s">
        <v>250</v>
      </c>
      <c r="F107" s="58"/>
      <c r="G107" s="58">
        <v>126.91200000000001</v>
      </c>
      <c r="H107" s="43">
        <v>76.912000000000006</v>
      </c>
      <c r="I107" s="198" t="s">
        <v>371</v>
      </c>
      <c r="J107" s="74">
        <v>288009005</v>
      </c>
      <c r="K107" s="211" t="s">
        <v>294</v>
      </c>
    </row>
    <row r="108" spans="2:11" ht="94.5" x14ac:dyDescent="0.25">
      <c r="B108" s="176" t="s">
        <v>297</v>
      </c>
      <c r="C108" s="170" t="s">
        <v>202</v>
      </c>
      <c r="D108" s="95"/>
      <c r="E108" s="177" t="s">
        <v>250</v>
      </c>
      <c r="F108" s="58"/>
      <c r="G108" s="58">
        <v>126.91200000000001</v>
      </c>
      <c r="H108" s="43">
        <v>71.912000000000006</v>
      </c>
      <c r="I108" s="198" t="s">
        <v>371</v>
      </c>
      <c r="J108" s="74">
        <v>288009005</v>
      </c>
      <c r="K108" s="211" t="s">
        <v>299</v>
      </c>
    </row>
    <row r="109" spans="2:11" ht="63" customHeight="1" x14ac:dyDescent="0.25">
      <c r="B109" s="176" t="s">
        <v>298</v>
      </c>
      <c r="C109" s="170" t="s">
        <v>202</v>
      </c>
      <c r="D109" s="95"/>
      <c r="E109" s="177" t="s">
        <v>250</v>
      </c>
      <c r="F109" s="58"/>
      <c r="G109" s="58">
        <v>256.54000000000002</v>
      </c>
      <c r="H109" s="43">
        <v>42.826900000000002</v>
      </c>
      <c r="I109" s="198" t="s">
        <v>371</v>
      </c>
      <c r="J109" s="74">
        <v>288009005</v>
      </c>
      <c r="K109" s="211" t="s">
        <v>300</v>
      </c>
    </row>
    <row r="110" spans="2:11" ht="63" customHeight="1" x14ac:dyDescent="0.25">
      <c r="B110" s="176" t="s">
        <v>301</v>
      </c>
      <c r="C110" s="170" t="s">
        <v>202</v>
      </c>
      <c r="D110" s="95"/>
      <c r="E110" s="177" t="s">
        <v>250</v>
      </c>
      <c r="F110" s="58"/>
      <c r="G110" s="58">
        <v>256.53800000000001</v>
      </c>
      <c r="H110" s="43">
        <v>42.811500000000002</v>
      </c>
      <c r="I110" s="198" t="s">
        <v>371</v>
      </c>
      <c r="J110" s="74">
        <v>288009005</v>
      </c>
      <c r="K110" s="211" t="s">
        <v>300</v>
      </c>
    </row>
    <row r="111" spans="2:11" ht="63" customHeight="1" x14ac:dyDescent="0.25">
      <c r="B111" s="176" t="s">
        <v>302</v>
      </c>
      <c r="C111" s="170" t="s">
        <v>202</v>
      </c>
      <c r="D111" s="95"/>
      <c r="E111" s="177" t="s">
        <v>250</v>
      </c>
      <c r="F111" s="58"/>
      <c r="G111" s="58">
        <v>256.53800000000001</v>
      </c>
      <c r="H111" s="43">
        <v>61.554099999999998</v>
      </c>
      <c r="I111" s="198" t="s">
        <v>371</v>
      </c>
      <c r="J111" s="74">
        <v>288009005</v>
      </c>
      <c r="K111" s="211" t="s">
        <v>305</v>
      </c>
    </row>
    <row r="112" spans="2:11" ht="78.75" x14ac:dyDescent="0.25">
      <c r="B112" s="176" t="s">
        <v>303</v>
      </c>
      <c r="C112" s="170" t="s">
        <v>202</v>
      </c>
      <c r="D112" s="95"/>
      <c r="E112" s="177" t="s">
        <v>250</v>
      </c>
      <c r="F112" s="58"/>
      <c r="G112" s="58">
        <v>256.53800000000001</v>
      </c>
      <c r="H112" s="43">
        <v>42.445700000000002</v>
      </c>
      <c r="I112" s="198" t="s">
        <v>371</v>
      </c>
      <c r="J112" s="74">
        <v>288009005</v>
      </c>
      <c r="K112" s="211" t="s">
        <v>306</v>
      </c>
    </row>
    <row r="113" spans="1:11" ht="63" customHeight="1" x14ac:dyDescent="0.25">
      <c r="B113" s="176" t="s">
        <v>304</v>
      </c>
      <c r="C113" s="170" t="s">
        <v>202</v>
      </c>
      <c r="D113" s="95"/>
      <c r="E113" s="177" t="s">
        <v>250</v>
      </c>
      <c r="F113" s="58"/>
      <c r="G113" s="58">
        <v>256.53800000000001</v>
      </c>
      <c r="H113" s="43">
        <v>42.4467</v>
      </c>
      <c r="I113" s="198" t="s">
        <v>371</v>
      </c>
      <c r="J113" s="74">
        <v>288009005</v>
      </c>
      <c r="K113" s="211" t="s">
        <v>306</v>
      </c>
    </row>
    <row r="114" spans="1:11" ht="63" customHeight="1" x14ac:dyDescent="0.25">
      <c r="B114" s="176" t="s">
        <v>307</v>
      </c>
      <c r="C114" s="170" t="s">
        <v>202</v>
      </c>
      <c r="D114" s="95"/>
      <c r="E114" s="177" t="s">
        <v>250</v>
      </c>
      <c r="F114" s="58"/>
      <c r="G114" s="58">
        <v>256.53800000000001</v>
      </c>
      <c r="H114" s="43">
        <v>42.368000000000002</v>
      </c>
      <c r="I114" s="198" t="s">
        <v>371</v>
      </c>
      <c r="J114" s="74">
        <v>288009005</v>
      </c>
      <c r="K114" s="211" t="s">
        <v>306</v>
      </c>
    </row>
    <row r="115" spans="1:11" ht="63" customHeight="1" x14ac:dyDescent="0.25">
      <c r="B115" s="176" t="s">
        <v>308</v>
      </c>
      <c r="C115" s="170" t="s">
        <v>202</v>
      </c>
      <c r="D115" s="95"/>
      <c r="E115" s="177" t="s">
        <v>250</v>
      </c>
      <c r="F115" s="58"/>
      <c r="G115" s="58">
        <v>256.5</v>
      </c>
      <c r="H115" s="43">
        <v>61.469990000000003</v>
      </c>
      <c r="I115" s="198" t="s">
        <v>371</v>
      </c>
      <c r="J115" s="74">
        <v>288009005</v>
      </c>
      <c r="K115" s="211" t="s">
        <v>310</v>
      </c>
    </row>
    <row r="116" spans="1:11" ht="63" customHeight="1" x14ac:dyDescent="0.25">
      <c r="B116" s="176" t="s">
        <v>309</v>
      </c>
      <c r="C116" s="170" t="s">
        <v>202</v>
      </c>
      <c r="D116" s="95"/>
      <c r="E116" s="177" t="s">
        <v>250</v>
      </c>
      <c r="F116" s="58"/>
      <c r="G116" s="58">
        <v>256.53800000000001</v>
      </c>
      <c r="H116" s="43">
        <v>60</v>
      </c>
      <c r="I116" s="198" t="s">
        <v>371</v>
      </c>
      <c r="J116" s="74">
        <v>288009005</v>
      </c>
      <c r="K116" s="211" t="s">
        <v>311</v>
      </c>
    </row>
    <row r="117" spans="1:11" x14ac:dyDescent="0.25">
      <c r="A117" s="216" t="s">
        <v>312</v>
      </c>
      <c r="B117" s="216"/>
      <c r="C117" s="216"/>
      <c r="D117" s="216"/>
      <c r="E117" s="216"/>
      <c r="F117" s="216"/>
      <c r="G117" s="216"/>
      <c r="H117" s="216"/>
      <c r="I117" s="216"/>
      <c r="J117" s="216"/>
      <c r="K117" s="216"/>
    </row>
    <row r="118" spans="1:11" x14ac:dyDescent="0.25">
      <c r="A118" s="280" t="s">
        <v>184</v>
      </c>
      <c r="B118" s="280"/>
      <c r="C118" s="280"/>
      <c r="D118" s="280"/>
      <c r="E118" s="280"/>
      <c r="F118" s="280"/>
      <c r="G118" s="280"/>
      <c r="H118" s="280"/>
      <c r="I118" s="280"/>
      <c r="J118" s="280"/>
      <c r="K118" s="280"/>
    </row>
    <row r="119" spans="1:11" ht="141.75" x14ac:dyDescent="0.25">
      <c r="A119" s="96">
        <v>11</v>
      </c>
      <c r="B119" s="162" t="s">
        <v>313</v>
      </c>
      <c r="C119" s="96" t="s">
        <v>5</v>
      </c>
      <c r="D119" s="167" t="s">
        <v>314</v>
      </c>
      <c r="E119" s="168" t="s">
        <v>315</v>
      </c>
      <c r="F119" s="92">
        <v>46.7</v>
      </c>
      <c r="G119" s="92">
        <v>46.7</v>
      </c>
      <c r="H119" s="48">
        <v>46</v>
      </c>
      <c r="K119" s="211" t="s">
        <v>324</v>
      </c>
    </row>
    <row r="120" spans="1:11" ht="78" customHeight="1" x14ac:dyDescent="0.25">
      <c r="A120" s="241">
        <v>12</v>
      </c>
      <c r="B120" s="164" t="s">
        <v>320</v>
      </c>
      <c r="C120" s="241" t="s">
        <v>5</v>
      </c>
      <c r="D120" s="239" t="s">
        <v>154</v>
      </c>
      <c r="E120" s="241" t="s">
        <v>315</v>
      </c>
      <c r="F120" s="329">
        <v>98</v>
      </c>
      <c r="G120" s="329">
        <v>98</v>
      </c>
      <c r="H120" s="331">
        <v>98</v>
      </c>
      <c r="I120" s="274"/>
      <c r="J120" s="333"/>
      <c r="K120" s="163" t="s">
        <v>318</v>
      </c>
    </row>
    <row r="121" spans="1:11" ht="71.25" customHeight="1" x14ac:dyDescent="0.25">
      <c r="A121" s="328"/>
      <c r="B121" s="165" t="s">
        <v>321</v>
      </c>
      <c r="C121" s="327"/>
      <c r="D121" s="239"/>
      <c r="E121" s="241"/>
      <c r="F121" s="330"/>
      <c r="G121" s="330"/>
      <c r="H121" s="332"/>
      <c r="I121" s="275"/>
      <c r="J121" s="334"/>
      <c r="K121" s="212" t="s">
        <v>319</v>
      </c>
    </row>
    <row r="122" spans="1:11" ht="204.75" x14ac:dyDescent="0.25">
      <c r="A122" s="241"/>
      <c r="B122" s="165" t="s">
        <v>322</v>
      </c>
      <c r="C122" s="241"/>
      <c r="D122" s="239"/>
      <c r="E122" s="241"/>
      <c r="F122" s="99">
        <v>34.299999999999997</v>
      </c>
      <c r="G122" s="99">
        <v>34.299999999999997</v>
      </c>
      <c r="H122" s="48">
        <v>39.1</v>
      </c>
      <c r="K122" s="162" t="s">
        <v>323</v>
      </c>
    </row>
    <row r="123" spans="1:11" x14ac:dyDescent="0.25">
      <c r="A123" s="294" t="s">
        <v>163</v>
      </c>
      <c r="B123" s="294"/>
      <c r="C123" s="294"/>
      <c r="D123" s="294"/>
      <c r="E123" s="294"/>
      <c r="F123" s="294"/>
      <c r="G123" s="294"/>
      <c r="H123" s="294"/>
      <c r="I123" s="294"/>
      <c r="J123" s="294"/>
      <c r="K123" s="294"/>
    </row>
    <row r="124" spans="1:11" s="45" customFormat="1" ht="63" x14ac:dyDescent="0.25">
      <c r="A124" s="91"/>
      <c r="B124" s="174" t="s">
        <v>325</v>
      </c>
      <c r="C124" s="171" t="s">
        <v>202</v>
      </c>
      <c r="D124" s="95"/>
      <c r="E124" s="171" t="s">
        <v>328</v>
      </c>
      <c r="F124" s="102"/>
      <c r="G124" s="94" t="s">
        <v>130</v>
      </c>
      <c r="H124" s="102">
        <v>70</v>
      </c>
      <c r="I124" s="171" t="s">
        <v>333</v>
      </c>
      <c r="J124" s="94"/>
      <c r="K124" s="211" t="s">
        <v>334</v>
      </c>
    </row>
    <row r="125" spans="1:11" s="45" customFormat="1" ht="79.5" customHeight="1" x14ac:dyDescent="0.25">
      <c r="A125" s="149"/>
      <c r="B125" s="174" t="s">
        <v>326</v>
      </c>
      <c r="C125" s="171" t="s">
        <v>202</v>
      </c>
      <c r="D125" s="151"/>
      <c r="E125" s="171" t="s">
        <v>328</v>
      </c>
      <c r="F125" s="152"/>
      <c r="G125" s="150" t="s">
        <v>131</v>
      </c>
      <c r="H125" s="152">
        <v>14.2</v>
      </c>
      <c r="I125" s="171" t="s">
        <v>333</v>
      </c>
      <c r="J125" s="150"/>
      <c r="K125" s="162" t="s">
        <v>335</v>
      </c>
    </row>
    <row r="126" spans="1:11" s="45" customFormat="1" ht="80.25" customHeight="1" x14ac:dyDescent="0.25">
      <c r="A126" s="91"/>
      <c r="B126" s="174" t="s">
        <v>327</v>
      </c>
      <c r="C126" s="171" t="s">
        <v>202</v>
      </c>
      <c r="D126" s="93"/>
      <c r="E126" s="171" t="s">
        <v>328</v>
      </c>
      <c r="F126" s="98"/>
      <c r="G126" s="94" t="s">
        <v>131</v>
      </c>
      <c r="H126" s="98">
        <v>0</v>
      </c>
      <c r="I126" s="171" t="s">
        <v>333</v>
      </c>
      <c r="J126" s="94"/>
      <c r="K126" s="162" t="s">
        <v>336</v>
      </c>
    </row>
    <row r="127" spans="1:11" s="45" customFormat="1" ht="67.5" customHeight="1" x14ac:dyDescent="0.25">
      <c r="A127" s="216"/>
      <c r="B127" s="267" t="s">
        <v>344</v>
      </c>
      <c r="C127" s="218" t="s">
        <v>132</v>
      </c>
      <c r="D127" s="219"/>
      <c r="E127" s="221" t="s">
        <v>329</v>
      </c>
      <c r="F127" s="98"/>
      <c r="G127" s="86">
        <v>105.70699999999999</v>
      </c>
      <c r="H127" s="98">
        <v>105.70699999999999</v>
      </c>
      <c r="I127" s="189" t="s">
        <v>195</v>
      </c>
      <c r="J127" s="88">
        <v>279114032</v>
      </c>
      <c r="K127" s="225" t="s">
        <v>337</v>
      </c>
    </row>
    <row r="128" spans="1:11" s="45" customFormat="1" ht="106.5" customHeight="1" x14ac:dyDescent="0.25">
      <c r="A128" s="216"/>
      <c r="B128" s="268"/>
      <c r="C128" s="269"/>
      <c r="D128" s="219"/>
      <c r="E128" s="269"/>
      <c r="F128" s="98"/>
      <c r="G128" s="86">
        <v>72.855999999999995</v>
      </c>
      <c r="H128" s="98">
        <v>22.856000000000002</v>
      </c>
      <c r="I128" s="189" t="s">
        <v>198</v>
      </c>
      <c r="J128" s="88">
        <v>279114015</v>
      </c>
      <c r="K128" s="225"/>
    </row>
    <row r="129" spans="1:11" s="45" customFormat="1" ht="58.5" customHeight="1" x14ac:dyDescent="0.25">
      <c r="A129" s="216"/>
      <c r="B129" s="236" t="s">
        <v>345</v>
      </c>
      <c r="C129" s="218" t="s">
        <v>132</v>
      </c>
      <c r="D129" s="219"/>
      <c r="E129" s="218" t="s">
        <v>330</v>
      </c>
      <c r="F129" s="98"/>
      <c r="G129" s="75">
        <v>959.19</v>
      </c>
      <c r="H129" s="98">
        <v>959.19</v>
      </c>
      <c r="I129" s="189" t="s">
        <v>195</v>
      </c>
      <c r="J129" s="88">
        <v>279114032</v>
      </c>
      <c r="K129" s="225" t="s">
        <v>338</v>
      </c>
    </row>
    <row r="130" spans="1:11" s="45" customFormat="1" ht="63.75" customHeight="1" x14ac:dyDescent="0.25">
      <c r="A130" s="216"/>
      <c r="B130" s="236"/>
      <c r="C130" s="218"/>
      <c r="D130" s="219"/>
      <c r="E130" s="218"/>
      <c r="F130" s="98"/>
      <c r="G130" s="75">
        <v>106.578</v>
      </c>
      <c r="H130" s="98">
        <v>106.578</v>
      </c>
      <c r="I130" s="189" t="s">
        <v>198</v>
      </c>
      <c r="J130" s="88">
        <v>279114015</v>
      </c>
      <c r="K130" s="225"/>
    </row>
    <row r="131" spans="1:11" s="45" customFormat="1" ht="42.75" customHeight="1" x14ac:dyDescent="0.25">
      <c r="A131" s="216"/>
      <c r="B131" s="266" t="s">
        <v>346</v>
      </c>
      <c r="C131" s="218" t="s">
        <v>132</v>
      </c>
      <c r="D131" s="219"/>
      <c r="E131" s="218" t="s">
        <v>329</v>
      </c>
      <c r="F131" s="98"/>
      <c r="G131" s="75"/>
      <c r="H131" s="98"/>
      <c r="I131" s="94"/>
      <c r="J131" s="88"/>
      <c r="K131" s="124"/>
    </row>
    <row r="132" spans="1:11" s="45" customFormat="1" ht="52.5" customHeight="1" x14ac:dyDescent="0.25">
      <c r="A132" s="216"/>
      <c r="B132" s="266"/>
      <c r="C132" s="218"/>
      <c r="D132" s="219"/>
      <c r="E132" s="218"/>
      <c r="F132" s="98"/>
      <c r="G132" s="75">
        <v>812.37800000000004</v>
      </c>
      <c r="H132" s="98">
        <v>812.37800000000004</v>
      </c>
      <c r="I132" s="189" t="s">
        <v>195</v>
      </c>
      <c r="J132" s="88">
        <v>279114032</v>
      </c>
      <c r="K132" s="225" t="s">
        <v>339</v>
      </c>
    </row>
    <row r="133" spans="1:11" s="45" customFormat="1" ht="54.75" customHeight="1" x14ac:dyDescent="0.25">
      <c r="A133" s="216"/>
      <c r="B133" s="266"/>
      <c r="C133" s="218"/>
      <c r="D133" s="219"/>
      <c r="E133" s="218"/>
      <c r="F133" s="98"/>
      <c r="G133" s="75">
        <v>90.263999999999996</v>
      </c>
      <c r="H133" s="98">
        <v>90.263999999999996</v>
      </c>
      <c r="I133" s="189" t="s">
        <v>198</v>
      </c>
      <c r="J133" s="88">
        <v>279114015</v>
      </c>
      <c r="K133" s="225"/>
    </row>
    <row r="134" spans="1:11" s="45" customFormat="1" ht="48.75" customHeight="1" x14ac:dyDescent="0.25">
      <c r="A134" s="216"/>
      <c r="B134" s="230" t="s">
        <v>347</v>
      </c>
      <c r="C134" s="218" t="s">
        <v>132</v>
      </c>
      <c r="D134" s="223"/>
      <c r="E134" s="218" t="s">
        <v>331</v>
      </c>
      <c r="F134" s="98"/>
      <c r="G134" s="75">
        <v>200</v>
      </c>
      <c r="H134" s="98">
        <v>200</v>
      </c>
      <c r="I134" s="189" t="s">
        <v>195</v>
      </c>
      <c r="J134" s="88">
        <v>279114032</v>
      </c>
      <c r="K134" s="225" t="s">
        <v>340</v>
      </c>
    </row>
    <row r="135" spans="1:11" s="45" customFormat="1" ht="48.75" customHeight="1" x14ac:dyDescent="0.25">
      <c r="A135" s="216"/>
      <c r="B135" s="230"/>
      <c r="C135" s="218"/>
      <c r="D135" s="258"/>
      <c r="E135" s="218"/>
      <c r="F135" s="98"/>
      <c r="G135" s="75">
        <v>122.22199999999999</v>
      </c>
      <c r="H135" s="98">
        <v>44.917999999999999</v>
      </c>
      <c r="I135" s="189" t="s">
        <v>197</v>
      </c>
      <c r="J135" s="88">
        <v>279114015</v>
      </c>
      <c r="K135" s="225"/>
    </row>
    <row r="136" spans="1:11" s="45" customFormat="1" ht="43.5" customHeight="1" x14ac:dyDescent="0.25">
      <c r="A136" s="216"/>
      <c r="B136" s="230" t="s">
        <v>348</v>
      </c>
      <c r="C136" s="218" t="s">
        <v>132</v>
      </c>
      <c r="D136" s="223"/>
      <c r="E136" s="218" t="s">
        <v>331</v>
      </c>
      <c r="F136" s="98"/>
      <c r="G136" s="75">
        <v>239.81399999999999</v>
      </c>
      <c r="H136" s="98">
        <v>239.81399999999999</v>
      </c>
      <c r="I136" s="189" t="s">
        <v>195</v>
      </c>
      <c r="J136" s="88">
        <v>279114032</v>
      </c>
      <c r="K136" s="225" t="s">
        <v>341</v>
      </c>
    </row>
    <row r="137" spans="1:11" s="45" customFormat="1" ht="43.5" customHeight="1" x14ac:dyDescent="0.25">
      <c r="A137" s="216"/>
      <c r="B137" s="230"/>
      <c r="C137" s="218"/>
      <c r="D137" s="258"/>
      <c r="E137" s="218"/>
      <c r="F137" s="98"/>
      <c r="G137" s="75">
        <v>64.984999999999999</v>
      </c>
      <c r="H137" s="98">
        <v>30.297799999999999</v>
      </c>
      <c r="I137" s="189" t="s">
        <v>198</v>
      </c>
      <c r="J137" s="88">
        <v>279114015</v>
      </c>
      <c r="K137" s="225"/>
    </row>
    <row r="138" spans="1:11" s="45" customFormat="1" ht="63" customHeight="1" x14ac:dyDescent="0.25">
      <c r="A138" s="91"/>
      <c r="B138" s="176" t="s">
        <v>349</v>
      </c>
      <c r="C138" s="92" t="s">
        <v>132</v>
      </c>
      <c r="D138" s="93"/>
      <c r="E138" s="173" t="s">
        <v>332</v>
      </c>
      <c r="F138" s="98"/>
      <c r="G138" s="75">
        <v>133.43299999999999</v>
      </c>
      <c r="H138" s="98">
        <v>105.2389</v>
      </c>
      <c r="I138" s="171" t="s">
        <v>197</v>
      </c>
      <c r="J138" s="88">
        <v>279114015</v>
      </c>
      <c r="K138" s="162" t="s">
        <v>342</v>
      </c>
    </row>
    <row r="139" spans="1:11" s="45" customFormat="1" ht="68.25" customHeight="1" x14ac:dyDescent="0.25">
      <c r="A139" s="216"/>
      <c r="B139" s="217" t="s">
        <v>350</v>
      </c>
      <c r="C139" s="218" t="s">
        <v>132</v>
      </c>
      <c r="D139" s="219"/>
      <c r="E139" s="218" t="s">
        <v>372</v>
      </c>
      <c r="F139" s="98"/>
      <c r="G139" s="75">
        <v>1000</v>
      </c>
      <c r="H139" s="98">
        <v>1000</v>
      </c>
      <c r="I139" s="87" t="s">
        <v>87</v>
      </c>
      <c r="J139" s="88">
        <v>279114011</v>
      </c>
      <c r="K139" s="225" t="s">
        <v>343</v>
      </c>
    </row>
    <row r="140" spans="1:11" s="45" customFormat="1" ht="72" customHeight="1" x14ac:dyDescent="0.25">
      <c r="A140" s="216"/>
      <c r="B140" s="217"/>
      <c r="C140" s="218"/>
      <c r="D140" s="219"/>
      <c r="E140" s="218"/>
      <c r="F140" s="98"/>
      <c r="G140" s="75">
        <v>111.111</v>
      </c>
      <c r="H140" s="98">
        <v>111.111</v>
      </c>
      <c r="I140" s="171" t="s">
        <v>197</v>
      </c>
      <c r="J140" s="88">
        <v>279114015</v>
      </c>
      <c r="K140" s="225"/>
    </row>
    <row r="141" spans="1:11" s="45" customFormat="1" ht="98.25" customHeight="1" x14ac:dyDescent="0.25">
      <c r="A141" s="91"/>
      <c r="B141" s="141" t="s">
        <v>351</v>
      </c>
      <c r="C141" s="92" t="s">
        <v>132</v>
      </c>
      <c r="D141" s="93"/>
      <c r="E141" s="173" t="s">
        <v>373</v>
      </c>
      <c r="F141" s="98"/>
      <c r="G141" s="75">
        <v>5</v>
      </c>
      <c r="H141" s="98">
        <v>3.6124999999999998</v>
      </c>
      <c r="I141" s="171" t="s">
        <v>197</v>
      </c>
      <c r="J141" s="88">
        <v>279114015</v>
      </c>
      <c r="K141" s="211" t="s">
        <v>352</v>
      </c>
    </row>
    <row r="142" spans="1:11" s="45" customFormat="1" ht="118.5" customHeight="1" x14ac:dyDescent="0.25">
      <c r="A142" s="91"/>
      <c r="B142" s="141" t="s">
        <v>354</v>
      </c>
      <c r="C142" s="92" t="s">
        <v>132</v>
      </c>
      <c r="D142" s="93"/>
      <c r="E142" s="173" t="s">
        <v>374</v>
      </c>
      <c r="F142" s="98"/>
      <c r="G142" s="75">
        <v>60.982999999999997</v>
      </c>
      <c r="H142" s="98">
        <v>54.855600000000003</v>
      </c>
      <c r="I142" s="171" t="s">
        <v>197</v>
      </c>
      <c r="J142" s="88">
        <v>279114015</v>
      </c>
      <c r="K142" s="211" t="s">
        <v>353</v>
      </c>
    </row>
    <row r="143" spans="1:11" s="45" customFormat="1" ht="114.75" customHeight="1" x14ac:dyDescent="0.25">
      <c r="A143" s="91"/>
      <c r="B143" s="141" t="s">
        <v>355</v>
      </c>
      <c r="C143" s="92" t="s">
        <v>132</v>
      </c>
      <c r="D143" s="93"/>
      <c r="E143" s="173" t="s">
        <v>374</v>
      </c>
      <c r="F143" s="98"/>
      <c r="G143" s="75">
        <v>380.22500000000002</v>
      </c>
      <c r="H143" s="75">
        <v>0</v>
      </c>
      <c r="I143" s="171" t="s">
        <v>197</v>
      </c>
      <c r="J143" s="88">
        <v>279114015</v>
      </c>
      <c r="K143" s="211" t="s">
        <v>356</v>
      </c>
    </row>
    <row r="144" spans="1:11" s="45" customFormat="1" ht="28.5" customHeight="1" x14ac:dyDescent="0.25">
      <c r="A144" s="216"/>
      <c r="B144" s="236" t="s">
        <v>357</v>
      </c>
      <c r="C144" s="221" t="s">
        <v>132</v>
      </c>
      <c r="D144" s="219"/>
      <c r="E144" s="218" t="s">
        <v>375</v>
      </c>
      <c r="F144" s="274"/>
      <c r="G144" s="303">
        <v>400</v>
      </c>
      <c r="H144" s="274">
        <v>400</v>
      </c>
      <c r="I144" s="276" t="s">
        <v>195</v>
      </c>
      <c r="J144" s="278">
        <v>279114032</v>
      </c>
      <c r="K144" s="271" t="s">
        <v>358</v>
      </c>
    </row>
    <row r="145" spans="1:11" s="45" customFormat="1" ht="42.75" customHeight="1" x14ac:dyDescent="0.25">
      <c r="A145" s="216"/>
      <c r="B145" s="236"/>
      <c r="C145" s="221"/>
      <c r="D145" s="219"/>
      <c r="E145" s="218"/>
      <c r="F145" s="281"/>
      <c r="G145" s="304"/>
      <c r="H145" s="275"/>
      <c r="I145" s="277"/>
      <c r="J145" s="279"/>
      <c r="K145" s="272"/>
    </row>
    <row r="146" spans="1:11" s="45" customFormat="1" ht="45.75" customHeight="1" x14ac:dyDescent="0.25">
      <c r="A146" s="216"/>
      <c r="B146" s="236"/>
      <c r="C146" s="221"/>
      <c r="D146" s="219"/>
      <c r="E146" s="218"/>
      <c r="F146" s="275"/>
      <c r="G146" s="86">
        <v>44.444000000000003</v>
      </c>
      <c r="H146" s="98">
        <v>44.4</v>
      </c>
      <c r="I146" s="189" t="s">
        <v>198</v>
      </c>
      <c r="J146" s="88">
        <v>279114015</v>
      </c>
      <c r="K146" s="273"/>
    </row>
    <row r="147" spans="1:11" s="45" customFormat="1" ht="20.25" customHeight="1" x14ac:dyDescent="0.25">
      <c r="A147" s="216"/>
      <c r="B147" s="236" t="s">
        <v>391</v>
      </c>
      <c r="C147" s="221" t="s">
        <v>132</v>
      </c>
      <c r="D147" s="219"/>
      <c r="E147" s="218" t="s">
        <v>376</v>
      </c>
      <c r="F147" s="274"/>
      <c r="G147" s="282">
        <v>400</v>
      </c>
      <c r="H147" s="274">
        <v>400</v>
      </c>
      <c r="I147" s="276" t="s">
        <v>195</v>
      </c>
      <c r="J147" s="278">
        <v>279114032</v>
      </c>
      <c r="K147" s="271" t="s">
        <v>359</v>
      </c>
    </row>
    <row r="148" spans="1:11" s="45" customFormat="1" ht="20.25" customHeight="1" x14ac:dyDescent="0.25">
      <c r="A148" s="216"/>
      <c r="B148" s="236"/>
      <c r="C148" s="221"/>
      <c r="D148" s="219"/>
      <c r="E148" s="218"/>
      <c r="F148" s="281"/>
      <c r="G148" s="283"/>
      <c r="H148" s="275"/>
      <c r="I148" s="277"/>
      <c r="J148" s="279"/>
      <c r="K148" s="272"/>
    </row>
    <row r="149" spans="1:11" s="45" customFormat="1" ht="20.25" customHeight="1" x14ac:dyDescent="0.25">
      <c r="A149" s="216"/>
      <c r="B149" s="236"/>
      <c r="C149" s="221"/>
      <c r="D149" s="219"/>
      <c r="E149" s="218"/>
      <c r="F149" s="275"/>
      <c r="G149" s="86">
        <v>44.444000000000003</v>
      </c>
      <c r="H149" s="98">
        <v>9</v>
      </c>
      <c r="I149" s="189" t="s">
        <v>198</v>
      </c>
      <c r="J149" s="88">
        <v>279114015</v>
      </c>
      <c r="K149" s="273"/>
    </row>
    <row r="150" spans="1:11" s="45" customFormat="1" ht="20.25" customHeight="1" x14ac:dyDescent="0.25">
      <c r="A150" s="216"/>
      <c r="B150" s="236" t="s">
        <v>392</v>
      </c>
      <c r="C150" s="221" t="s">
        <v>132</v>
      </c>
      <c r="D150" s="219"/>
      <c r="E150" s="218" t="s">
        <v>376</v>
      </c>
      <c r="F150" s="274"/>
      <c r="G150" s="303">
        <v>300</v>
      </c>
      <c r="H150" s="274">
        <v>300</v>
      </c>
      <c r="I150" s="276" t="s">
        <v>195</v>
      </c>
      <c r="J150" s="278">
        <v>279114032</v>
      </c>
      <c r="K150" s="271" t="s">
        <v>360</v>
      </c>
    </row>
    <row r="151" spans="1:11" s="45" customFormat="1" ht="20.25" customHeight="1" x14ac:dyDescent="0.25">
      <c r="A151" s="216"/>
      <c r="B151" s="236"/>
      <c r="C151" s="221"/>
      <c r="D151" s="219"/>
      <c r="E151" s="218"/>
      <c r="F151" s="281"/>
      <c r="G151" s="304"/>
      <c r="H151" s="275"/>
      <c r="I151" s="277"/>
      <c r="J151" s="279"/>
      <c r="K151" s="272"/>
    </row>
    <row r="152" spans="1:11" s="45" customFormat="1" ht="20.25" customHeight="1" x14ac:dyDescent="0.25">
      <c r="A152" s="216"/>
      <c r="B152" s="236"/>
      <c r="C152" s="221"/>
      <c r="D152" s="219"/>
      <c r="E152" s="218"/>
      <c r="F152" s="275"/>
      <c r="G152" s="86">
        <v>33.332999999999998</v>
      </c>
      <c r="H152" s="98">
        <v>33.299999999999997</v>
      </c>
      <c r="I152" s="189" t="s">
        <v>198</v>
      </c>
      <c r="J152" s="88">
        <v>279114015</v>
      </c>
      <c r="K152" s="273"/>
    </row>
    <row r="153" spans="1:11" s="45" customFormat="1" ht="20.25" hidden="1" customHeight="1" x14ac:dyDescent="0.25">
      <c r="A153" s="216"/>
      <c r="B153" s="236" t="s">
        <v>393</v>
      </c>
      <c r="C153" s="221" t="s">
        <v>132</v>
      </c>
      <c r="D153" s="219"/>
      <c r="E153" s="218" t="s">
        <v>376</v>
      </c>
      <c r="F153" s="98"/>
      <c r="G153" s="86"/>
      <c r="H153" s="98"/>
      <c r="I153" s="89"/>
      <c r="J153" s="88"/>
      <c r="K153" s="144" t="s">
        <v>133</v>
      </c>
    </row>
    <row r="154" spans="1:11" s="45" customFormat="1" ht="20.25" customHeight="1" x14ac:dyDescent="0.25">
      <c r="A154" s="216"/>
      <c r="B154" s="236"/>
      <c r="C154" s="221"/>
      <c r="D154" s="219"/>
      <c r="E154" s="218"/>
      <c r="F154" s="98"/>
      <c r="G154" s="86">
        <v>300</v>
      </c>
      <c r="H154" s="98">
        <v>300</v>
      </c>
      <c r="I154" s="189" t="s">
        <v>195</v>
      </c>
      <c r="J154" s="88">
        <v>279114032</v>
      </c>
      <c r="K154" s="225" t="s">
        <v>361</v>
      </c>
    </row>
    <row r="155" spans="1:11" s="45" customFormat="1" ht="47.25" customHeight="1" x14ac:dyDescent="0.25">
      <c r="A155" s="216"/>
      <c r="B155" s="236"/>
      <c r="C155" s="221"/>
      <c r="D155" s="219"/>
      <c r="E155" s="218"/>
      <c r="F155" s="98"/>
      <c r="G155" s="86">
        <v>33.332999999999998</v>
      </c>
      <c r="H155" s="98">
        <v>2</v>
      </c>
      <c r="I155" s="189" t="s">
        <v>197</v>
      </c>
      <c r="J155" s="88">
        <v>279114015</v>
      </c>
      <c r="K155" s="225"/>
    </row>
    <row r="156" spans="1:11" s="45" customFormat="1" ht="26.25" hidden="1" customHeight="1" x14ac:dyDescent="0.25">
      <c r="A156" s="216"/>
      <c r="B156" s="236" t="s">
        <v>394</v>
      </c>
      <c r="C156" s="221" t="s">
        <v>132</v>
      </c>
      <c r="D156" s="219"/>
      <c r="E156" s="218" t="s">
        <v>377</v>
      </c>
      <c r="F156" s="98"/>
      <c r="G156" s="86"/>
      <c r="H156" s="98"/>
      <c r="I156" s="87" t="s">
        <v>87</v>
      </c>
      <c r="J156" s="88">
        <v>279114011</v>
      </c>
      <c r="K156" s="124" t="s">
        <v>133</v>
      </c>
    </row>
    <row r="157" spans="1:11" s="45" customFormat="1" ht="26.25" hidden="1" customHeight="1" x14ac:dyDescent="0.25">
      <c r="A157" s="216"/>
      <c r="B157" s="236"/>
      <c r="C157" s="221"/>
      <c r="D157" s="219"/>
      <c r="E157" s="218"/>
      <c r="F157" s="98"/>
      <c r="G157" s="86"/>
      <c r="H157" s="98"/>
      <c r="I157" s="89"/>
      <c r="J157" s="88"/>
      <c r="K157" s="124"/>
    </row>
    <row r="158" spans="1:11" s="45" customFormat="1" ht="26.25" customHeight="1" x14ac:dyDescent="0.25">
      <c r="A158" s="216"/>
      <c r="B158" s="236"/>
      <c r="C158" s="221"/>
      <c r="D158" s="219"/>
      <c r="E158" s="218"/>
      <c r="F158" s="98"/>
      <c r="G158" s="86">
        <v>546.07299999999998</v>
      </c>
      <c r="H158" s="98">
        <v>678.255</v>
      </c>
      <c r="I158" s="189" t="s">
        <v>195</v>
      </c>
      <c r="J158" s="88">
        <v>279114032</v>
      </c>
      <c r="K158" s="225" t="s">
        <v>362</v>
      </c>
    </row>
    <row r="159" spans="1:11" s="45" customFormat="1" ht="42" customHeight="1" x14ac:dyDescent="0.25">
      <c r="A159" s="216"/>
      <c r="B159" s="236"/>
      <c r="C159" s="221"/>
      <c r="D159" s="219"/>
      <c r="E159" s="218"/>
      <c r="F159" s="98"/>
      <c r="G159" s="86">
        <v>60.674999999999997</v>
      </c>
      <c r="H159" s="98">
        <v>87.266999999999996</v>
      </c>
      <c r="I159" s="189" t="s">
        <v>197</v>
      </c>
      <c r="J159" s="88">
        <v>279114015</v>
      </c>
      <c r="K159" s="225"/>
    </row>
    <row r="160" spans="1:11" s="45" customFormat="1" ht="40.5" hidden="1" customHeight="1" x14ac:dyDescent="0.25">
      <c r="A160" s="216"/>
      <c r="B160" s="236" t="s">
        <v>395</v>
      </c>
      <c r="C160" s="221" t="s">
        <v>132</v>
      </c>
      <c r="D160" s="219"/>
      <c r="E160" s="218" t="s">
        <v>377</v>
      </c>
      <c r="F160" s="98"/>
      <c r="G160" s="86"/>
      <c r="H160" s="98"/>
      <c r="I160" s="89"/>
      <c r="J160" s="88"/>
      <c r="K160" s="124" t="s">
        <v>133</v>
      </c>
    </row>
    <row r="161" spans="1:11" s="45" customFormat="1" ht="40.5" customHeight="1" x14ac:dyDescent="0.25">
      <c r="A161" s="216"/>
      <c r="B161" s="236"/>
      <c r="C161" s="221"/>
      <c r="D161" s="219"/>
      <c r="E161" s="218"/>
      <c r="F161" s="98"/>
      <c r="G161" s="86">
        <v>300</v>
      </c>
      <c r="H161" s="98">
        <v>300</v>
      </c>
      <c r="I161" s="189" t="s">
        <v>195</v>
      </c>
      <c r="J161" s="88">
        <v>279114032</v>
      </c>
      <c r="K161" s="225" t="s">
        <v>363</v>
      </c>
    </row>
    <row r="162" spans="1:11" s="45" customFormat="1" ht="40.5" customHeight="1" x14ac:dyDescent="0.25">
      <c r="A162" s="216"/>
      <c r="B162" s="236"/>
      <c r="C162" s="221"/>
      <c r="D162" s="219"/>
      <c r="E162" s="218"/>
      <c r="F162" s="98"/>
      <c r="G162" s="86">
        <v>33.332999999999998</v>
      </c>
      <c r="H162" s="98">
        <v>33.332999999999998</v>
      </c>
      <c r="I162" s="189" t="s">
        <v>198</v>
      </c>
      <c r="J162" s="88">
        <v>279114015</v>
      </c>
      <c r="K162" s="225"/>
    </row>
    <row r="163" spans="1:11" s="45" customFormat="1" ht="24" hidden="1" customHeight="1" x14ac:dyDescent="0.25">
      <c r="A163" s="216"/>
      <c r="B163" s="230" t="s">
        <v>396</v>
      </c>
      <c r="C163" s="221" t="s">
        <v>132</v>
      </c>
      <c r="D163" s="219"/>
      <c r="E163" s="218" t="s">
        <v>378</v>
      </c>
      <c r="F163" s="98"/>
      <c r="G163" s="86"/>
      <c r="H163" s="98"/>
      <c r="I163" s="87"/>
      <c r="J163" s="88"/>
      <c r="K163" s="124" t="s">
        <v>133</v>
      </c>
    </row>
    <row r="164" spans="1:11" s="45" customFormat="1" ht="24" hidden="1" customHeight="1" x14ac:dyDescent="0.25">
      <c r="A164" s="216"/>
      <c r="B164" s="230"/>
      <c r="C164" s="221"/>
      <c r="D164" s="219"/>
      <c r="E164" s="218"/>
      <c r="F164" s="98"/>
      <c r="G164" s="86"/>
      <c r="H164" s="98"/>
      <c r="I164" s="89"/>
      <c r="J164" s="88"/>
      <c r="K164" s="124" t="s">
        <v>133</v>
      </c>
    </row>
    <row r="165" spans="1:11" s="45" customFormat="1" ht="24" customHeight="1" x14ac:dyDescent="0.25">
      <c r="A165" s="216"/>
      <c r="B165" s="230"/>
      <c r="C165" s="221"/>
      <c r="D165" s="219"/>
      <c r="E165" s="218"/>
      <c r="F165" s="98"/>
      <c r="G165" s="86">
        <v>500</v>
      </c>
      <c r="H165" s="98">
        <v>500</v>
      </c>
      <c r="I165" s="189" t="s">
        <v>195</v>
      </c>
      <c r="J165" s="88">
        <v>279114032</v>
      </c>
      <c r="K165" s="225" t="s">
        <v>364</v>
      </c>
    </row>
    <row r="166" spans="1:11" s="45" customFormat="1" ht="24" customHeight="1" x14ac:dyDescent="0.25">
      <c r="A166" s="216"/>
      <c r="B166" s="230"/>
      <c r="C166" s="221"/>
      <c r="D166" s="219"/>
      <c r="E166" s="218"/>
      <c r="F166" s="98"/>
      <c r="G166" s="86">
        <v>55.555999999999997</v>
      </c>
      <c r="H166" s="98">
        <v>69.069599999999994</v>
      </c>
      <c r="I166" s="189" t="s">
        <v>198</v>
      </c>
      <c r="J166" s="88">
        <v>279114015</v>
      </c>
      <c r="K166" s="225"/>
    </row>
    <row r="167" spans="1:11" s="45" customFormat="1" ht="94.5" customHeight="1" x14ac:dyDescent="0.25">
      <c r="A167" s="216"/>
      <c r="B167" s="235" t="s">
        <v>649</v>
      </c>
      <c r="C167" s="221" t="s">
        <v>132</v>
      </c>
      <c r="D167" s="219"/>
      <c r="E167" s="218" t="s">
        <v>379</v>
      </c>
      <c r="F167" s="98"/>
      <c r="G167" s="86">
        <v>409.58100000000002</v>
      </c>
      <c r="H167" s="98">
        <v>90</v>
      </c>
      <c r="I167" s="189" t="s">
        <v>195</v>
      </c>
      <c r="J167" s="88">
        <v>279114032</v>
      </c>
      <c r="K167" s="231" t="s">
        <v>365</v>
      </c>
    </row>
    <row r="168" spans="1:11" s="45" customFormat="1" ht="46.5" customHeight="1" x14ac:dyDescent="0.25">
      <c r="A168" s="216"/>
      <c r="B168" s="235"/>
      <c r="C168" s="221"/>
      <c r="D168" s="219"/>
      <c r="E168" s="218"/>
      <c r="F168" s="98"/>
      <c r="G168" s="86">
        <v>84.251000000000005</v>
      </c>
      <c r="H168" s="98">
        <v>20.5</v>
      </c>
      <c r="I168" s="189" t="s">
        <v>198</v>
      </c>
      <c r="J168" s="88">
        <v>279114015</v>
      </c>
      <c r="K168" s="231"/>
    </row>
    <row r="169" spans="1:11" s="45" customFormat="1" ht="63" customHeight="1" x14ac:dyDescent="0.25">
      <c r="A169" s="216"/>
      <c r="B169" s="222" t="s">
        <v>397</v>
      </c>
      <c r="C169" s="221" t="s">
        <v>132</v>
      </c>
      <c r="D169" s="219"/>
      <c r="E169" s="218" t="s">
        <v>380</v>
      </c>
      <c r="F169" s="98"/>
      <c r="G169" s="78">
        <v>242.08</v>
      </c>
      <c r="H169" s="98">
        <v>110.066</v>
      </c>
      <c r="I169" s="189" t="s">
        <v>195</v>
      </c>
      <c r="J169" s="88">
        <v>279114032</v>
      </c>
      <c r="K169" s="231" t="s">
        <v>366</v>
      </c>
    </row>
    <row r="170" spans="1:11" s="45" customFormat="1" ht="63" customHeight="1" x14ac:dyDescent="0.25">
      <c r="A170" s="216"/>
      <c r="B170" s="222"/>
      <c r="C170" s="221"/>
      <c r="D170" s="219"/>
      <c r="E170" s="218"/>
      <c r="F170" s="98"/>
      <c r="G170" s="78">
        <v>26.898</v>
      </c>
      <c r="H170" s="98">
        <v>16.992899999999999</v>
      </c>
      <c r="I170" s="189" t="s">
        <v>198</v>
      </c>
      <c r="J170" s="88">
        <v>279114015</v>
      </c>
      <c r="K170" s="231"/>
    </row>
    <row r="171" spans="1:11" s="45" customFormat="1" ht="75.75" customHeight="1" x14ac:dyDescent="0.25">
      <c r="A171" s="91"/>
      <c r="B171" s="187" t="s">
        <v>398</v>
      </c>
      <c r="C171" s="94" t="s">
        <v>132</v>
      </c>
      <c r="D171" s="93"/>
      <c r="E171" s="173" t="s">
        <v>381</v>
      </c>
      <c r="F171" s="98"/>
      <c r="G171" s="78">
        <v>24.744</v>
      </c>
      <c r="H171" s="98">
        <v>21.006499999999999</v>
      </c>
      <c r="I171" s="90" t="s">
        <v>197</v>
      </c>
      <c r="J171" s="88">
        <v>279114015</v>
      </c>
      <c r="K171" s="162" t="s">
        <v>367</v>
      </c>
    </row>
    <row r="172" spans="1:11" s="143" customFormat="1" ht="75.75" customHeight="1" x14ac:dyDescent="0.25">
      <c r="A172" s="142"/>
      <c r="B172" s="153" t="s">
        <v>399</v>
      </c>
      <c r="C172" s="145" t="s">
        <v>132</v>
      </c>
      <c r="D172" s="145"/>
      <c r="E172" s="154" t="s">
        <v>382</v>
      </c>
      <c r="F172" s="146"/>
      <c r="G172" s="79">
        <v>148.44</v>
      </c>
      <c r="H172" s="146">
        <v>0</v>
      </c>
      <c r="I172" s="155" t="s">
        <v>371</v>
      </c>
      <c r="J172" s="154">
        <v>279088005</v>
      </c>
      <c r="K172" s="162" t="s">
        <v>368</v>
      </c>
    </row>
    <row r="173" spans="1:11" s="143" customFormat="1" ht="77.25" customHeight="1" x14ac:dyDescent="0.25">
      <c r="A173" s="142"/>
      <c r="B173" s="153" t="s">
        <v>400</v>
      </c>
      <c r="C173" s="145" t="s">
        <v>132</v>
      </c>
      <c r="D173" s="145"/>
      <c r="E173" s="154" t="s">
        <v>382</v>
      </c>
      <c r="F173" s="146"/>
      <c r="G173" s="79">
        <v>170.79900000000001</v>
      </c>
      <c r="H173" s="146">
        <v>0</v>
      </c>
      <c r="I173" s="155" t="s">
        <v>371</v>
      </c>
      <c r="J173" s="154">
        <v>279088005</v>
      </c>
      <c r="K173" s="162" t="s">
        <v>369</v>
      </c>
    </row>
    <row r="174" spans="1:11" s="45" customFormat="1" ht="84" customHeight="1" x14ac:dyDescent="0.25">
      <c r="A174" s="91"/>
      <c r="B174" s="186" t="s">
        <v>401</v>
      </c>
      <c r="C174" s="94" t="s">
        <v>132</v>
      </c>
      <c r="D174" s="93"/>
      <c r="E174" s="173" t="s">
        <v>376</v>
      </c>
      <c r="F174" s="98"/>
      <c r="G174" s="78">
        <v>631.25199999999995</v>
      </c>
      <c r="H174" s="98">
        <v>567.96900000000005</v>
      </c>
      <c r="I174" s="90" t="s">
        <v>197</v>
      </c>
      <c r="J174" s="88">
        <v>279114015</v>
      </c>
      <c r="K174" s="211" t="s">
        <v>370</v>
      </c>
    </row>
    <row r="175" spans="1:11" s="45" customFormat="1" ht="52.5" customHeight="1" x14ac:dyDescent="0.25">
      <c r="A175" s="216"/>
      <c r="B175" s="220" t="s">
        <v>402</v>
      </c>
      <c r="C175" s="221" t="s">
        <v>132</v>
      </c>
      <c r="D175" s="219"/>
      <c r="E175" s="218" t="s">
        <v>383</v>
      </c>
      <c r="F175" s="185"/>
      <c r="G175" s="188">
        <v>350</v>
      </c>
      <c r="H175" s="185">
        <v>296.28800000000001</v>
      </c>
      <c r="I175" s="189" t="s">
        <v>87</v>
      </c>
      <c r="J175" s="190">
        <v>279114011</v>
      </c>
      <c r="K175" s="225" t="s">
        <v>403</v>
      </c>
    </row>
    <row r="176" spans="1:11" s="45" customFormat="1" ht="60" customHeight="1" x14ac:dyDescent="0.25">
      <c r="A176" s="216"/>
      <c r="B176" s="220"/>
      <c r="C176" s="221"/>
      <c r="D176" s="219"/>
      <c r="E176" s="218"/>
      <c r="F176" s="185"/>
      <c r="G176" s="188">
        <v>38.889000000000003</v>
      </c>
      <c r="H176" s="185">
        <v>22.9207</v>
      </c>
      <c r="I176" s="89" t="s">
        <v>197</v>
      </c>
      <c r="J176" s="190">
        <v>279114015</v>
      </c>
      <c r="K176" s="225"/>
    </row>
    <row r="177" spans="1:11" s="45" customFormat="1" ht="31.5" customHeight="1" x14ac:dyDescent="0.25">
      <c r="A177" s="216"/>
      <c r="B177" s="222" t="s">
        <v>412</v>
      </c>
      <c r="C177" s="221" t="s">
        <v>132</v>
      </c>
      <c r="D177" s="219"/>
      <c r="E177" s="218" t="s">
        <v>384</v>
      </c>
      <c r="F177" s="98"/>
      <c r="G177" s="78">
        <v>393.26499999999999</v>
      </c>
      <c r="H177" s="98">
        <v>393.26499999999999</v>
      </c>
      <c r="I177" s="189" t="s">
        <v>195</v>
      </c>
      <c r="J177" s="88">
        <v>279114032</v>
      </c>
      <c r="K177" s="225" t="s">
        <v>404</v>
      </c>
    </row>
    <row r="178" spans="1:11" s="45" customFormat="1" ht="71.25" customHeight="1" x14ac:dyDescent="0.25">
      <c r="A178" s="216"/>
      <c r="B178" s="222"/>
      <c r="C178" s="221"/>
      <c r="D178" s="219"/>
      <c r="E178" s="218"/>
      <c r="F178" s="98"/>
      <c r="G178" s="78">
        <v>43.695999999999998</v>
      </c>
      <c r="H178" s="98">
        <v>22.424299999999999</v>
      </c>
      <c r="I178" s="189" t="s">
        <v>198</v>
      </c>
      <c r="J178" s="88">
        <v>279114015</v>
      </c>
      <c r="K178" s="225"/>
    </row>
    <row r="179" spans="1:11" s="45" customFormat="1" ht="71.25" customHeight="1" x14ac:dyDescent="0.25">
      <c r="A179" s="91"/>
      <c r="B179" s="187" t="s">
        <v>413</v>
      </c>
      <c r="C179" s="94" t="s">
        <v>132</v>
      </c>
      <c r="D179" s="93"/>
      <c r="E179" s="173" t="s">
        <v>385</v>
      </c>
      <c r="F179" s="98"/>
      <c r="G179" s="78">
        <v>410</v>
      </c>
      <c r="H179" s="98">
        <v>101</v>
      </c>
      <c r="I179" s="90" t="s">
        <v>197</v>
      </c>
      <c r="J179" s="88">
        <v>279114015</v>
      </c>
      <c r="K179" s="162" t="s">
        <v>405</v>
      </c>
    </row>
    <row r="180" spans="1:11" s="45" customFormat="1" ht="85.5" customHeight="1" x14ac:dyDescent="0.25">
      <c r="A180" s="216"/>
      <c r="B180" s="220" t="s">
        <v>414</v>
      </c>
      <c r="C180" s="221" t="s">
        <v>132</v>
      </c>
      <c r="D180" s="219"/>
      <c r="E180" s="218" t="s">
        <v>316</v>
      </c>
      <c r="F180" s="232"/>
      <c r="G180" s="78">
        <v>196.036</v>
      </c>
      <c r="H180" s="98">
        <v>171.57499999999999</v>
      </c>
      <c r="I180" s="189" t="s">
        <v>195</v>
      </c>
      <c r="J180" s="88">
        <v>279114032</v>
      </c>
      <c r="K180" s="233" t="s">
        <v>406</v>
      </c>
    </row>
    <row r="181" spans="1:11" s="45" customFormat="1" ht="65.25" customHeight="1" x14ac:dyDescent="0.25">
      <c r="A181" s="216"/>
      <c r="B181" s="220"/>
      <c r="C181" s="221"/>
      <c r="D181" s="219"/>
      <c r="E181" s="218"/>
      <c r="F181" s="224"/>
      <c r="G181" s="147">
        <v>21.782</v>
      </c>
      <c r="H181" s="146">
        <v>0</v>
      </c>
      <c r="I181" s="189" t="s">
        <v>197</v>
      </c>
      <c r="J181" s="148">
        <v>279114015</v>
      </c>
      <c r="K181" s="234"/>
    </row>
    <row r="182" spans="1:11" s="45" customFormat="1" ht="60.75" customHeight="1" x14ac:dyDescent="0.25">
      <c r="A182" s="216"/>
      <c r="B182" s="220" t="s">
        <v>415</v>
      </c>
      <c r="C182" s="221" t="s">
        <v>132</v>
      </c>
      <c r="D182" s="219"/>
      <c r="E182" s="218" t="s">
        <v>317</v>
      </c>
      <c r="F182" s="232"/>
      <c r="G182" s="78">
        <v>100</v>
      </c>
      <c r="H182" s="98">
        <v>54.518999999999998</v>
      </c>
      <c r="I182" s="189" t="s">
        <v>195</v>
      </c>
      <c r="J182" s="88">
        <v>279114032</v>
      </c>
      <c r="K182" s="233" t="s">
        <v>407</v>
      </c>
    </row>
    <row r="183" spans="1:11" s="45" customFormat="1" ht="16.5" customHeight="1" x14ac:dyDescent="0.25">
      <c r="A183" s="216"/>
      <c r="B183" s="220"/>
      <c r="C183" s="221"/>
      <c r="D183" s="219"/>
      <c r="E183" s="218"/>
      <c r="F183" s="224"/>
      <c r="G183" s="78">
        <v>40.299999999999997</v>
      </c>
      <c r="H183" s="98">
        <v>0</v>
      </c>
      <c r="I183" s="189" t="s">
        <v>198</v>
      </c>
      <c r="J183" s="88">
        <v>279114015</v>
      </c>
      <c r="K183" s="234"/>
    </row>
    <row r="184" spans="1:11" s="45" customFormat="1" ht="29.25" customHeight="1" x14ac:dyDescent="0.25">
      <c r="A184" s="216"/>
      <c r="B184" s="220" t="s">
        <v>416</v>
      </c>
      <c r="C184" s="221" t="s">
        <v>132</v>
      </c>
      <c r="D184" s="223"/>
      <c r="E184" s="218"/>
      <c r="F184" s="232"/>
      <c r="G184" s="78">
        <v>550</v>
      </c>
      <c r="H184" s="98">
        <v>550</v>
      </c>
      <c r="I184" s="189" t="s">
        <v>195</v>
      </c>
      <c r="J184" s="88">
        <v>279114032</v>
      </c>
      <c r="K184" s="225" t="s">
        <v>408</v>
      </c>
    </row>
    <row r="185" spans="1:11" s="45" customFormat="1" ht="51.75" customHeight="1" x14ac:dyDescent="0.25">
      <c r="A185" s="216"/>
      <c r="B185" s="220"/>
      <c r="C185" s="221"/>
      <c r="D185" s="224"/>
      <c r="E185" s="218"/>
      <c r="F185" s="224"/>
      <c r="G185" s="78">
        <v>61.110999999999997</v>
      </c>
      <c r="H185" s="98">
        <v>61.110999999999997</v>
      </c>
      <c r="I185" s="189" t="s">
        <v>197</v>
      </c>
      <c r="J185" s="88">
        <v>279114015</v>
      </c>
      <c r="K185" s="225"/>
    </row>
    <row r="186" spans="1:11" s="45" customFormat="1" ht="10.5" hidden="1" customHeight="1" x14ac:dyDescent="0.25">
      <c r="A186" s="216"/>
      <c r="B186" s="230" t="s">
        <v>417</v>
      </c>
      <c r="C186" s="221" t="s">
        <v>132</v>
      </c>
      <c r="D186" s="219"/>
      <c r="E186" s="218" t="s">
        <v>386</v>
      </c>
      <c r="F186" s="98"/>
      <c r="G186" s="78"/>
      <c r="H186" s="98"/>
      <c r="I186" s="87"/>
      <c r="J186" s="88"/>
      <c r="K186" s="124" t="s">
        <v>133</v>
      </c>
    </row>
    <row r="187" spans="1:11" s="45" customFormat="1" ht="27.75" customHeight="1" x14ac:dyDescent="0.25">
      <c r="A187" s="216"/>
      <c r="B187" s="230"/>
      <c r="C187" s="221"/>
      <c r="D187" s="219"/>
      <c r="E187" s="218"/>
      <c r="F187" s="232"/>
      <c r="G187" s="78">
        <v>452.56200000000001</v>
      </c>
      <c r="H187" s="98">
        <v>452.56200000000001</v>
      </c>
      <c r="I187" s="189" t="s">
        <v>195</v>
      </c>
      <c r="J187" s="88">
        <v>279114032</v>
      </c>
      <c r="K187" s="231" t="s">
        <v>409</v>
      </c>
    </row>
    <row r="188" spans="1:11" s="45" customFormat="1" ht="71.25" customHeight="1" x14ac:dyDescent="0.25">
      <c r="A188" s="216"/>
      <c r="B188" s="230"/>
      <c r="C188" s="221"/>
      <c r="D188" s="219"/>
      <c r="E188" s="218"/>
      <c r="F188" s="224"/>
      <c r="G188" s="78">
        <v>50.284999999999997</v>
      </c>
      <c r="H188" s="98">
        <v>10</v>
      </c>
      <c r="I188" s="189" t="s">
        <v>198</v>
      </c>
      <c r="J188" s="88">
        <v>279114015</v>
      </c>
      <c r="K188" s="231"/>
    </row>
    <row r="189" spans="1:11" s="45" customFormat="1" ht="14.25" hidden="1" customHeight="1" x14ac:dyDescent="0.25">
      <c r="A189" s="216"/>
      <c r="B189" s="220" t="s">
        <v>418</v>
      </c>
      <c r="C189" s="221" t="s">
        <v>132</v>
      </c>
      <c r="D189" s="219"/>
      <c r="E189" s="218" t="s">
        <v>376</v>
      </c>
      <c r="F189" s="98"/>
      <c r="G189" s="78"/>
      <c r="H189" s="98"/>
      <c r="I189" s="90"/>
      <c r="J189" s="88"/>
      <c r="K189" s="124" t="s">
        <v>133</v>
      </c>
    </row>
    <row r="190" spans="1:11" s="45" customFormat="1" x14ac:dyDescent="0.25">
      <c r="A190" s="216"/>
      <c r="B190" s="220"/>
      <c r="C190" s="221"/>
      <c r="D190" s="219"/>
      <c r="E190" s="218"/>
      <c r="F190" s="232"/>
      <c r="G190" s="78">
        <v>300</v>
      </c>
      <c r="H190" s="98">
        <v>300</v>
      </c>
      <c r="I190" s="189" t="s">
        <v>195</v>
      </c>
      <c r="J190" s="88">
        <v>279114032</v>
      </c>
      <c r="K190" s="225" t="s">
        <v>410</v>
      </c>
    </row>
    <row r="191" spans="1:11" s="45" customFormat="1" ht="42" customHeight="1" x14ac:dyDescent="0.25">
      <c r="A191" s="216"/>
      <c r="B191" s="220"/>
      <c r="C191" s="221"/>
      <c r="D191" s="219"/>
      <c r="E191" s="218"/>
      <c r="F191" s="224"/>
      <c r="G191" s="78">
        <v>33.332999999999998</v>
      </c>
      <c r="H191" s="98">
        <v>33.332999999999998</v>
      </c>
      <c r="I191" s="189" t="s">
        <v>198</v>
      </c>
      <c r="J191" s="88">
        <v>279114015</v>
      </c>
      <c r="K191" s="225"/>
    </row>
    <row r="192" spans="1:11" s="45" customFormat="1" ht="23.25" customHeight="1" x14ac:dyDescent="0.25">
      <c r="A192" s="216"/>
      <c r="B192" s="220" t="s">
        <v>419</v>
      </c>
      <c r="C192" s="221" t="s">
        <v>132</v>
      </c>
      <c r="D192" s="219"/>
      <c r="E192" s="218" t="s">
        <v>386</v>
      </c>
      <c r="F192" s="232"/>
      <c r="G192" s="78">
        <v>476.77199999999999</v>
      </c>
      <c r="H192" s="98">
        <v>476.77199999999999</v>
      </c>
      <c r="I192" s="189" t="s">
        <v>195</v>
      </c>
      <c r="J192" s="88">
        <v>279114032</v>
      </c>
      <c r="K192" s="225" t="s">
        <v>411</v>
      </c>
    </row>
    <row r="193" spans="1:11" s="45" customFormat="1" ht="78" customHeight="1" x14ac:dyDescent="0.25">
      <c r="A193" s="216"/>
      <c r="B193" s="220"/>
      <c r="C193" s="221"/>
      <c r="D193" s="219"/>
      <c r="E193" s="218"/>
      <c r="F193" s="224"/>
      <c r="G193" s="78">
        <v>52.975000000000001</v>
      </c>
      <c r="H193" s="98">
        <v>47.651899999999998</v>
      </c>
      <c r="I193" s="189" t="s">
        <v>198</v>
      </c>
      <c r="J193" s="88">
        <v>279114015</v>
      </c>
      <c r="K193" s="225"/>
    </row>
    <row r="194" spans="1:11" s="45" customFormat="1" ht="108.75" customHeight="1" x14ac:dyDescent="0.25">
      <c r="A194" s="91"/>
      <c r="B194" s="186" t="s">
        <v>420</v>
      </c>
      <c r="C194" s="94" t="s">
        <v>132</v>
      </c>
      <c r="D194" s="93"/>
      <c r="E194" s="173" t="s">
        <v>376</v>
      </c>
      <c r="F194" s="98"/>
      <c r="G194" s="78">
        <v>405</v>
      </c>
      <c r="H194" s="98">
        <v>137</v>
      </c>
      <c r="I194" s="90" t="s">
        <v>197</v>
      </c>
      <c r="J194" s="88">
        <v>279114015</v>
      </c>
      <c r="K194" s="162" t="s">
        <v>422</v>
      </c>
    </row>
    <row r="195" spans="1:11" s="45" customFormat="1" ht="63" customHeight="1" x14ac:dyDescent="0.25">
      <c r="A195" s="91"/>
      <c r="B195" s="186" t="s">
        <v>421</v>
      </c>
      <c r="C195" s="94" t="s">
        <v>132</v>
      </c>
      <c r="D195" s="93"/>
      <c r="E195" s="173" t="s">
        <v>387</v>
      </c>
      <c r="F195" s="98"/>
      <c r="G195" s="78">
        <v>14</v>
      </c>
      <c r="H195" s="98">
        <v>12.2677</v>
      </c>
      <c r="I195" s="90" t="s">
        <v>197</v>
      </c>
      <c r="J195" s="88">
        <v>279114015</v>
      </c>
      <c r="K195" s="211" t="s">
        <v>423</v>
      </c>
    </row>
    <row r="196" spans="1:11" s="45" customFormat="1" ht="19.5" hidden="1" customHeight="1" x14ac:dyDescent="0.25">
      <c r="A196" s="216"/>
      <c r="B196" s="222" t="s">
        <v>424</v>
      </c>
      <c r="C196" s="221" t="s">
        <v>132</v>
      </c>
      <c r="D196" s="219"/>
      <c r="E196" s="218" t="s">
        <v>385</v>
      </c>
      <c r="F196" s="98"/>
      <c r="G196" s="78"/>
      <c r="H196" s="98"/>
      <c r="I196" s="90"/>
      <c r="J196" s="88"/>
      <c r="K196" s="124" t="s">
        <v>133</v>
      </c>
    </row>
    <row r="197" spans="1:11" s="45" customFormat="1" ht="19.5" customHeight="1" x14ac:dyDescent="0.25">
      <c r="A197" s="216"/>
      <c r="B197" s="222"/>
      <c r="C197" s="221"/>
      <c r="D197" s="219"/>
      <c r="E197" s="218"/>
      <c r="F197" s="98"/>
      <c r="G197" s="78">
        <v>300</v>
      </c>
      <c r="H197" s="98">
        <v>300</v>
      </c>
      <c r="I197" s="189" t="s">
        <v>195</v>
      </c>
      <c r="J197" s="88">
        <v>279114032</v>
      </c>
      <c r="K197" s="225" t="s">
        <v>426</v>
      </c>
    </row>
    <row r="198" spans="1:11" s="45" customFormat="1" ht="27" customHeight="1" x14ac:dyDescent="0.25">
      <c r="A198" s="216"/>
      <c r="B198" s="222"/>
      <c r="C198" s="221"/>
      <c r="D198" s="219"/>
      <c r="E198" s="218"/>
      <c r="F198" s="98"/>
      <c r="G198" s="78">
        <v>33.332999999999998</v>
      </c>
      <c r="H198" s="85">
        <v>1E-3</v>
      </c>
      <c r="I198" s="189" t="s">
        <v>198</v>
      </c>
      <c r="J198" s="88">
        <v>279114015</v>
      </c>
      <c r="K198" s="225"/>
    </row>
    <row r="199" spans="1:11" s="45" customFormat="1" ht="30" customHeight="1" x14ac:dyDescent="0.25">
      <c r="A199" s="216"/>
      <c r="B199" s="222" t="s">
        <v>425</v>
      </c>
      <c r="C199" s="221" t="s">
        <v>132</v>
      </c>
      <c r="D199" s="219"/>
      <c r="E199" s="218" t="s">
        <v>388</v>
      </c>
      <c r="F199" s="98"/>
      <c r="G199" s="78">
        <v>243.62100000000001</v>
      </c>
      <c r="H199" s="98">
        <v>208.185</v>
      </c>
      <c r="I199" s="189" t="s">
        <v>195</v>
      </c>
      <c r="J199" s="88">
        <v>279114032</v>
      </c>
      <c r="K199" s="162" t="s">
        <v>427</v>
      </c>
    </row>
    <row r="200" spans="1:11" s="45" customFormat="1" ht="47.25" customHeight="1" x14ac:dyDescent="0.25">
      <c r="A200" s="216"/>
      <c r="B200" s="222"/>
      <c r="C200" s="221"/>
      <c r="D200" s="219"/>
      <c r="E200" s="218"/>
      <c r="F200" s="98"/>
      <c r="G200" s="78">
        <v>27.068999999999999</v>
      </c>
      <c r="H200" s="98">
        <v>24.131699999999999</v>
      </c>
      <c r="I200" s="189" t="s">
        <v>198</v>
      </c>
      <c r="J200" s="88">
        <v>279114015</v>
      </c>
      <c r="K200" s="162" t="s">
        <v>428</v>
      </c>
    </row>
    <row r="201" spans="1:11" s="45" customFormat="1" ht="47.25" customHeight="1" x14ac:dyDescent="0.25">
      <c r="A201" s="91"/>
      <c r="B201" s="186" t="s">
        <v>429</v>
      </c>
      <c r="C201" s="94" t="s">
        <v>132</v>
      </c>
      <c r="D201" s="93"/>
      <c r="E201" s="173" t="s">
        <v>389</v>
      </c>
      <c r="F201" s="98"/>
      <c r="G201" s="78">
        <v>45</v>
      </c>
      <c r="H201" s="98">
        <v>45</v>
      </c>
      <c r="I201" s="90" t="s">
        <v>198</v>
      </c>
      <c r="J201" s="88">
        <v>279114015</v>
      </c>
      <c r="K201" s="162" t="s">
        <v>432</v>
      </c>
    </row>
    <row r="202" spans="1:11" s="45" customFormat="1" ht="47.25" customHeight="1" x14ac:dyDescent="0.25">
      <c r="A202" s="91"/>
      <c r="B202" s="186" t="s">
        <v>430</v>
      </c>
      <c r="C202" s="94" t="s">
        <v>132</v>
      </c>
      <c r="D202" s="93"/>
      <c r="E202" s="173" t="s">
        <v>389</v>
      </c>
      <c r="F202" s="98"/>
      <c r="G202" s="78">
        <v>50</v>
      </c>
      <c r="H202" s="98">
        <v>50</v>
      </c>
      <c r="I202" s="90" t="s">
        <v>198</v>
      </c>
      <c r="J202" s="88">
        <v>279114015</v>
      </c>
      <c r="K202" s="162" t="s">
        <v>433</v>
      </c>
    </row>
    <row r="203" spans="1:11" s="45" customFormat="1" ht="91.5" customHeight="1" x14ac:dyDescent="0.25">
      <c r="A203" s="91"/>
      <c r="B203" s="176" t="s">
        <v>431</v>
      </c>
      <c r="C203" s="94" t="s">
        <v>132</v>
      </c>
      <c r="D203" s="93"/>
      <c r="E203" s="173" t="s">
        <v>390</v>
      </c>
      <c r="F203" s="98"/>
      <c r="G203" s="78">
        <v>20.311</v>
      </c>
      <c r="H203" s="98">
        <v>19.672899999999998</v>
      </c>
      <c r="I203" s="90" t="s">
        <v>198</v>
      </c>
      <c r="J203" s="88">
        <v>279114015</v>
      </c>
      <c r="K203" s="211" t="s">
        <v>434</v>
      </c>
    </row>
    <row r="204" spans="1:11" s="45" customFormat="1" ht="93.75" customHeight="1" x14ac:dyDescent="0.25">
      <c r="A204" s="91"/>
      <c r="B204" s="176" t="s">
        <v>435</v>
      </c>
      <c r="C204" s="94" t="s">
        <v>132</v>
      </c>
      <c r="D204" s="93"/>
      <c r="E204" s="173" t="s">
        <v>382</v>
      </c>
      <c r="F204" s="98"/>
      <c r="G204" s="78">
        <v>187.34700000000001</v>
      </c>
      <c r="H204" s="98">
        <v>187.34700000000001</v>
      </c>
      <c r="I204" s="90" t="s">
        <v>198</v>
      </c>
      <c r="J204" s="88">
        <v>279114015</v>
      </c>
      <c r="K204" s="162" t="s">
        <v>438</v>
      </c>
    </row>
    <row r="205" spans="1:11" s="45" customFormat="1" ht="20.25" customHeight="1" x14ac:dyDescent="0.25">
      <c r="A205" s="216"/>
      <c r="B205" s="217" t="s">
        <v>436</v>
      </c>
      <c r="C205" s="218" t="s">
        <v>132</v>
      </c>
      <c r="D205" s="219"/>
      <c r="E205" s="218" t="s">
        <v>388</v>
      </c>
      <c r="F205" s="98"/>
      <c r="G205" s="78">
        <v>441.786</v>
      </c>
      <c r="H205" s="98">
        <v>397.4</v>
      </c>
      <c r="I205" s="189" t="s">
        <v>195</v>
      </c>
      <c r="J205" s="88">
        <v>279114032</v>
      </c>
      <c r="K205" s="225" t="s">
        <v>437</v>
      </c>
    </row>
    <row r="206" spans="1:11" s="45" customFormat="1" ht="20.25" customHeight="1" x14ac:dyDescent="0.25">
      <c r="A206" s="216"/>
      <c r="B206" s="217"/>
      <c r="C206" s="218"/>
      <c r="D206" s="219"/>
      <c r="E206" s="218"/>
      <c r="F206" s="226"/>
      <c r="G206" s="227">
        <v>49.087000000000003</v>
      </c>
      <c r="H206" s="226">
        <v>44.155999999999999</v>
      </c>
      <c r="I206" s="228" t="s">
        <v>197</v>
      </c>
      <c r="J206" s="229">
        <v>279114015</v>
      </c>
      <c r="K206" s="225"/>
    </row>
    <row r="207" spans="1:11" s="45" customFormat="1" ht="20.25" customHeight="1" x14ac:dyDescent="0.25">
      <c r="A207" s="216"/>
      <c r="B207" s="217"/>
      <c r="C207" s="218"/>
      <c r="D207" s="219"/>
      <c r="E207" s="218"/>
      <c r="F207" s="226"/>
      <c r="G207" s="227"/>
      <c r="H207" s="226"/>
      <c r="I207" s="228"/>
      <c r="J207" s="229"/>
      <c r="K207" s="225"/>
    </row>
    <row r="208" spans="1:11" x14ac:dyDescent="0.25">
      <c r="A208" s="216" t="s">
        <v>439</v>
      </c>
      <c r="B208" s="216"/>
      <c r="C208" s="216"/>
      <c r="D208" s="216"/>
      <c r="E208" s="216"/>
      <c r="F208" s="216"/>
      <c r="G208" s="216"/>
      <c r="H208" s="216"/>
      <c r="I208" s="216"/>
      <c r="J208" s="216"/>
      <c r="K208" s="216"/>
    </row>
    <row r="209" spans="1:11" x14ac:dyDescent="0.25">
      <c r="A209" s="280" t="s">
        <v>184</v>
      </c>
      <c r="B209" s="280"/>
      <c r="C209" s="280"/>
      <c r="D209" s="280"/>
      <c r="E209" s="280"/>
      <c r="F209" s="280"/>
      <c r="G209" s="280"/>
      <c r="H209" s="280"/>
      <c r="I209" s="280"/>
      <c r="J209" s="280"/>
      <c r="K209" s="280"/>
    </row>
    <row r="210" spans="1:11" ht="78.75" x14ac:dyDescent="0.25">
      <c r="A210" s="96">
        <v>13</v>
      </c>
      <c r="B210" s="162" t="s">
        <v>440</v>
      </c>
      <c r="C210" s="96" t="s">
        <v>5</v>
      </c>
      <c r="D210" s="167" t="s">
        <v>154</v>
      </c>
      <c r="E210" s="170" t="s">
        <v>441</v>
      </c>
      <c r="F210" s="97">
        <v>80</v>
      </c>
      <c r="G210" s="97">
        <v>80</v>
      </c>
      <c r="H210" s="32">
        <v>78</v>
      </c>
      <c r="K210" s="211" t="s">
        <v>443</v>
      </c>
    </row>
    <row r="211" spans="1:11" x14ac:dyDescent="0.25">
      <c r="A211" s="294" t="s">
        <v>163</v>
      </c>
      <c r="B211" s="294"/>
      <c r="C211" s="294"/>
      <c r="D211" s="294"/>
      <c r="E211" s="294"/>
      <c r="F211" s="294"/>
      <c r="G211" s="294"/>
      <c r="H211" s="294"/>
      <c r="I211" s="294"/>
      <c r="J211" s="294"/>
      <c r="K211" s="294"/>
    </row>
    <row r="212" spans="1:11" s="45" customFormat="1" ht="94.5" x14ac:dyDescent="0.25">
      <c r="A212" s="91"/>
      <c r="B212" s="184" t="s">
        <v>444</v>
      </c>
      <c r="C212" s="168" t="s">
        <v>202</v>
      </c>
      <c r="D212" s="95"/>
      <c r="E212" s="170" t="s">
        <v>442</v>
      </c>
      <c r="F212" s="102"/>
      <c r="G212" s="10">
        <v>143.87799999999999</v>
      </c>
      <c r="H212" s="10">
        <v>0</v>
      </c>
      <c r="I212" s="170" t="s">
        <v>197</v>
      </c>
      <c r="J212" s="72" t="s">
        <v>118</v>
      </c>
      <c r="K212" s="162" t="s">
        <v>445</v>
      </c>
    </row>
    <row r="213" spans="1:11" s="45" customFormat="1" x14ac:dyDescent="0.25">
      <c r="A213" s="216"/>
      <c r="B213" s="240" t="s">
        <v>447</v>
      </c>
      <c r="C213" s="241" t="s">
        <v>202</v>
      </c>
      <c r="D213" s="239"/>
      <c r="E213" s="238" t="s">
        <v>442</v>
      </c>
      <c r="F213" s="270"/>
      <c r="G213" s="10">
        <v>0</v>
      </c>
      <c r="H213" s="10">
        <v>928.7</v>
      </c>
      <c r="I213" s="170" t="s">
        <v>195</v>
      </c>
      <c r="J213" s="72" t="s">
        <v>119</v>
      </c>
      <c r="K213" s="225" t="s">
        <v>446</v>
      </c>
    </row>
    <row r="214" spans="1:11" s="45" customFormat="1" x14ac:dyDescent="0.25">
      <c r="A214" s="216"/>
      <c r="B214" s="240"/>
      <c r="C214" s="241"/>
      <c r="D214" s="239"/>
      <c r="E214" s="238"/>
      <c r="F214" s="270"/>
      <c r="G214" s="10">
        <v>2724.8130000000001</v>
      </c>
      <c r="H214" s="10">
        <v>1796.1</v>
      </c>
      <c r="I214" s="170" t="s">
        <v>197</v>
      </c>
      <c r="J214" s="72" t="s">
        <v>118</v>
      </c>
      <c r="K214" s="225"/>
    </row>
    <row r="215" spans="1:11" s="45" customFormat="1" x14ac:dyDescent="0.25">
      <c r="A215" s="216"/>
      <c r="B215" s="240" t="s">
        <v>448</v>
      </c>
      <c r="C215" s="241" t="s">
        <v>202</v>
      </c>
      <c r="D215" s="239"/>
      <c r="E215" s="238" t="s">
        <v>442</v>
      </c>
      <c r="F215" s="226"/>
      <c r="G215" s="10">
        <v>858.26099999999997</v>
      </c>
      <c r="H215" s="98">
        <v>324.7</v>
      </c>
      <c r="I215" s="97" t="s">
        <v>87</v>
      </c>
      <c r="J215" s="72" t="s">
        <v>120</v>
      </c>
      <c r="K215" s="225" t="s">
        <v>455</v>
      </c>
    </row>
    <row r="216" spans="1:11" s="45" customFormat="1" x14ac:dyDescent="0.25">
      <c r="A216" s="216"/>
      <c r="B216" s="240"/>
      <c r="C216" s="241"/>
      <c r="D216" s="239"/>
      <c r="E216" s="238"/>
      <c r="F216" s="226"/>
      <c r="G216" s="10">
        <v>1035.088</v>
      </c>
      <c r="H216" s="98">
        <v>864.6</v>
      </c>
      <c r="I216" s="170" t="s">
        <v>197</v>
      </c>
      <c r="J216" s="72" t="s">
        <v>121</v>
      </c>
      <c r="K216" s="225"/>
    </row>
    <row r="217" spans="1:11" s="45" customFormat="1" x14ac:dyDescent="0.25">
      <c r="A217" s="216"/>
      <c r="B217" s="240"/>
      <c r="C217" s="241"/>
      <c r="D217" s="239"/>
      <c r="E217" s="238"/>
      <c r="F217" s="226"/>
      <c r="G217" s="10">
        <v>0</v>
      </c>
      <c r="H217" s="98">
        <v>631.20000000000005</v>
      </c>
      <c r="I217" s="170" t="s">
        <v>195</v>
      </c>
      <c r="J217" s="72" t="s">
        <v>122</v>
      </c>
      <c r="K217" s="225"/>
    </row>
    <row r="218" spans="1:11" s="45" customFormat="1" x14ac:dyDescent="0.25">
      <c r="A218" s="216"/>
      <c r="B218" s="240" t="s">
        <v>449</v>
      </c>
      <c r="C218" s="241" t="s">
        <v>202</v>
      </c>
      <c r="D218" s="239"/>
      <c r="E218" s="238" t="s">
        <v>442</v>
      </c>
      <c r="F218" s="226"/>
      <c r="G218" s="10">
        <v>683.101</v>
      </c>
      <c r="H218" s="98">
        <v>321.7</v>
      </c>
      <c r="I218" s="97" t="s">
        <v>87</v>
      </c>
      <c r="J218" s="72" t="s">
        <v>120</v>
      </c>
      <c r="K218" s="225" t="s">
        <v>456</v>
      </c>
    </row>
    <row r="219" spans="1:11" s="45" customFormat="1" x14ac:dyDescent="0.25">
      <c r="A219" s="216"/>
      <c r="B219" s="240"/>
      <c r="C219" s="241"/>
      <c r="D219" s="239"/>
      <c r="E219" s="238"/>
      <c r="F219" s="226"/>
      <c r="G219" s="10">
        <v>1375.4549999999999</v>
      </c>
      <c r="H219" s="98">
        <v>696</v>
      </c>
      <c r="I219" s="170" t="s">
        <v>197</v>
      </c>
      <c r="J219" s="72" t="s">
        <v>121</v>
      </c>
      <c r="K219" s="225"/>
    </row>
    <row r="220" spans="1:11" s="45" customFormat="1" x14ac:dyDescent="0.25">
      <c r="A220" s="216"/>
      <c r="B220" s="240"/>
      <c r="C220" s="241"/>
      <c r="D220" s="239"/>
      <c r="E220" s="238"/>
      <c r="F220" s="226"/>
      <c r="G220" s="10">
        <v>0</v>
      </c>
      <c r="H220" s="98">
        <v>683.6</v>
      </c>
      <c r="I220" s="170" t="s">
        <v>195</v>
      </c>
      <c r="J220" s="72" t="s">
        <v>122</v>
      </c>
      <c r="K220" s="225"/>
    </row>
    <row r="221" spans="1:11" s="45" customFormat="1" ht="126" x14ac:dyDescent="0.25">
      <c r="A221" s="91"/>
      <c r="B221" s="184" t="s">
        <v>450</v>
      </c>
      <c r="C221" s="168" t="s">
        <v>202</v>
      </c>
      <c r="D221" s="95"/>
      <c r="E221" s="170" t="s">
        <v>442</v>
      </c>
      <c r="F221" s="98"/>
      <c r="G221" s="10">
        <v>611.96900000000005</v>
      </c>
      <c r="H221" s="98">
        <v>612</v>
      </c>
      <c r="I221" s="170" t="s">
        <v>197</v>
      </c>
      <c r="J221" s="72" t="s">
        <v>121</v>
      </c>
      <c r="K221" s="162" t="s">
        <v>457</v>
      </c>
    </row>
    <row r="222" spans="1:11" s="45" customFormat="1" ht="126" x14ac:dyDescent="0.25">
      <c r="A222" s="91"/>
      <c r="B222" s="184" t="s">
        <v>451</v>
      </c>
      <c r="C222" s="168" t="s">
        <v>202</v>
      </c>
      <c r="D222" s="95"/>
      <c r="E222" s="170" t="s">
        <v>442</v>
      </c>
      <c r="F222" s="98"/>
      <c r="G222" s="10">
        <v>20</v>
      </c>
      <c r="H222" s="98">
        <v>0</v>
      </c>
      <c r="I222" s="170" t="s">
        <v>197</v>
      </c>
      <c r="J222" s="72" t="s">
        <v>121</v>
      </c>
      <c r="K222" s="162" t="s">
        <v>452</v>
      </c>
    </row>
    <row r="223" spans="1:11" s="45" customFormat="1" ht="110.25" x14ac:dyDescent="0.25">
      <c r="A223" s="91"/>
      <c r="B223" s="184" t="s">
        <v>453</v>
      </c>
      <c r="C223" s="168" t="s">
        <v>202</v>
      </c>
      <c r="D223" s="95"/>
      <c r="E223" s="170" t="s">
        <v>442</v>
      </c>
      <c r="F223" s="98"/>
      <c r="G223" s="10">
        <v>213.93</v>
      </c>
      <c r="H223" s="98">
        <v>213.9</v>
      </c>
      <c r="I223" s="170" t="s">
        <v>197</v>
      </c>
      <c r="J223" s="72" t="s">
        <v>121</v>
      </c>
      <c r="K223" s="162" t="s">
        <v>458</v>
      </c>
    </row>
    <row r="224" spans="1:11" s="45" customFormat="1" ht="43.5" customHeight="1" x14ac:dyDescent="0.25">
      <c r="A224" s="216"/>
      <c r="B224" s="240" t="s">
        <v>454</v>
      </c>
      <c r="C224" s="241" t="s">
        <v>202</v>
      </c>
      <c r="D224" s="239"/>
      <c r="E224" s="238" t="s">
        <v>442</v>
      </c>
      <c r="F224" s="226"/>
      <c r="G224" s="10">
        <v>0</v>
      </c>
      <c r="H224" s="98">
        <v>307.89999999999998</v>
      </c>
      <c r="I224" s="97" t="s">
        <v>87</v>
      </c>
      <c r="J224" s="72" t="s">
        <v>120</v>
      </c>
      <c r="K224" s="225" t="s">
        <v>459</v>
      </c>
    </row>
    <row r="225" spans="1:11" s="45" customFormat="1" ht="78.75" customHeight="1" x14ac:dyDescent="0.25">
      <c r="A225" s="216"/>
      <c r="B225" s="240"/>
      <c r="C225" s="241"/>
      <c r="D225" s="239"/>
      <c r="E225" s="238"/>
      <c r="F225" s="226"/>
      <c r="G225" s="10">
        <v>300</v>
      </c>
      <c r="H225" s="98">
        <v>307.89999999999998</v>
      </c>
      <c r="I225" s="170" t="s">
        <v>197</v>
      </c>
      <c r="J225" s="72" t="s">
        <v>121</v>
      </c>
      <c r="K225" s="225"/>
    </row>
    <row r="226" spans="1:11" s="45" customFormat="1" x14ac:dyDescent="0.25">
      <c r="A226" s="216"/>
      <c r="B226" s="240" t="s">
        <v>460</v>
      </c>
      <c r="C226" s="241" t="s">
        <v>202</v>
      </c>
      <c r="D226" s="239"/>
      <c r="E226" s="238" t="s">
        <v>442</v>
      </c>
      <c r="F226" s="226"/>
      <c r="G226" s="10">
        <v>0</v>
      </c>
      <c r="H226" s="191">
        <v>212.4</v>
      </c>
      <c r="I226" s="198" t="s">
        <v>87</v>
      </c>
      <c r="J226" s="72" t="s">
        <v>120</v>
      </c>
      <c r="K226" s="225" t="s">
        <v>461</v>
      </c>
    </row>
    <row r="227" spans="1:11" s="45" customFormat="1" x14ac:dyDescent="0.25">
      <c r="A227" s="216"/>
      <c r="B227" s="240"/>
      <c r="C227" s="241"/>
      <c r="D227" s="239"/>
      <c r="E227" s="238"/>
      <c r="F227" s="226"/>
      <c r="G227" s="10">
        <v>419.71499999999997</v>
      </c>
      <c r="H227" s="191">
        <v>201.9</v>
      </c>
      <c r="I227" s="198" t="s">
        <v>197</v>
      </c>
      <c r="J227" s="72" t="s">
        <v>121</v>
      </c>
      <c r="K227" s="225"/>
    </row>
    <row r="228" spans="1:11" s="45" customFormat="1" x14ac:dyDescent="0.25">
      <c r="A228" s="216"/>
      <c r="B228" s="230" t="s">
        <v>462</v>
      </c>
      <c r="C228" s="241" t="s">
        <v>202</v>
      </c>
      <c r="D228" s="239"/>
      <c r="E228" s="237" t="s">
        <v>463</v>
      </c>
      <c r="F228" s="226"/>
      <c r="G228" s="98">
        <v>0</v>
      </c>
      <c r="H228" s="98">
        <v>264.60000000000002</v>
      </c>
      <c r="I228" s="97" t="s">
        <v>87</v>
      </c>
      <c r="J228" s="72" t="s">
        <v>123</v>
      </c>
      <c r="K228" s="225" t="s">
        <v>134</v>
      </c>
    </row>
    <row r="229" spans="1:11" s="45" customFormat="1" x14ac:dyDescent="0.25">
      <c r="A229" s="216"/>
      <c r="B229" s="230"/>
      <c r="C229" s="241"/>
      <c r="D229" s="239"/>
      <c r="E229" s="237"/>
      <c r="F229" s="226"/>
      <c r="G229" s="10">
        <v>468.27600000000001</v>
      </c>
      <c r="H229" s="98">
        <v>190.5</v>
      </c>
      <c r="I229" s="170" t="s">
        <v>197</v>
      </c>
      <c r="J229" s="72" t="s">
        <v>124</v>
      </c>
      <c r="K229" s="225"/>
    </row>
    <row r="230" spans="1:11" s="45" customFormat="1" ht="123.75" customHeight="1" x14ac:dyDescent="0.25">
      <c r="A230" s="91"/>
      <c r="B230" s="197" t="s">
        <v>464</v>
      </c>
      <c r="C230" s="168" t="s">
        <v>202</v>
      </c>
      <c r="D230" s="95"/>
      <c r="E230" s="200" t="s">
        <v>463</v>
      </c>
      <c r="F230" s="98"/>
      <c r="G230" s="10">
        <v>20.611999999999998</v>
      </c>
      <c r="H230" s="98">
        <v>0</v>
      </c>
      <c r="I230" s="170" t="s">
        <v>197</v>
      </c>
      <c r="J230" s="72" t="s">
        <v>124</v>
      </c>
      <c r="K230" s="196" t="s">
        <v>465</v>
      </c>
    </row>
    <row r="231" spans="1:11" s="45" customFormat="1" x14ac:dyDescent="0.25">
      <c r="A231" s="216"/>
      <c r="B231" s="230" t="s">
        <v>466</v>
      </c>
      <c r="C231" s="241" t="s">
        <v>202</v>
      </c>
      <c r="D231" s="239"/>
      <c r="E231" s="237" t="s">
        <v>463</v>
      </c>
      <c r="F231" s="226"/>
      <c r="G231" s="10">
        <v>0</v>
      </c>
      <c r="H231" s="98">
        <v>12.7</v>
      </c>
      <c r="I231" s="97" t="s">
        <v>87</v>
      </c>
      <c r="J231" s="72" t="s">
        <v>123</v>
      </c>
      <c r="K231" s="225" t="s">
        <v>458</v>
      </c>
    </row>
    <row r="232" spans="1:11" s="45" customFormat="1" x14ac:dyDescent="0.25">
      <c r="A232" s="216"/>
      <c r="B232" s="230"/>
      <c r="C232" s="241"/>
      <c r="D232" s="239"/>
      <c r="E232" s="237"/>
      <c r="F232" s="226"/>
      <c r="G232" s="10">
        <v>387.57499999999999</v>
      </c>
      <c r="H232" s="98">
        <v>41.5</v>
      </c>
      <c r="I232" s="170" t="s">
        <v>197</v>
      </c>
      <c r="J232" s="72" t="s">
        <v>124</v>
      </c>
      <c r="K232" s="225"/>
    </row>
    <row r="233" spans="1:11" s="45" customFormat="1" ht="45.75" customHeight="1" x14ac:dyDescent="0.25">
      <c r="A233" s="216"/>
      <c r="B233" s="230"/>
      <c r="C233" s="241"/>
      <c r="D233" s="239"/>
      <c r="E233" s="237"/>
      <c r="F233" s="226"/>
      <c r="G233" s="10">
        <v>0</v>
      </c>
      <c r="H233" s="98">
        <v>33.799999999999997</v>
      </c>
      <c r="I233" s="170" t="s">
        <v>195</v>
      </c>
      <c r="J233" s="72" t="s">
        <v>125</v>
      </c>
      <c r="K233" s="225"/>
    </row>
    <row r="234" spans="1:11" s="45" customFormat="1" ht="82.5" customHeight="1" x14ac:dyDescent="0.25">
      <c r="A234" s="91"/>
      <c r="B234" s="197" t="s">
        <v>467</v>
      </c>
      <c r="C234" s="168" t="s">
        <v>202</v>
      </c>
      <c r="D234" s="95"/>
      <c r="E234" s="200" t="s">
        <v>463</v>
      </c>
      <c r="F234" s="98"/>
      <c r="G234" s="10">
        <v>167.804</v>
      </c>
      <c r="H234" s="98">
        <v>0</v>
      </c>
      <c r="I234" s="170" t="s">
        <v>197</v>
      </c>
      <c r="J234" s="72" t="s">
        <v>124</v>
      </c>
      <c r="K234" s="196" t="s">
        <v>468</v>
      </c>
    </row>
    <row r="235" spans="1:11" s="45" customFormat="1" x14ac:dyDescent="0.25">
      <c r="A235" s="216"/>
      <c r="B235" s="230" t="s">
        <v>469</v>
      </c>
      <c r="C235" s="241" t="s">
        <v>202</v>
      </c>
      <c r="D235" s="239"/>
      <c r="E235" s="237" t="s">
        <v>463</v>
      </c>
      <c r="F235" s="226"/>
      <c r="G235" s="10">
        <v>0</v>
      </c>
      <c r="H235" s="98">
        <v>53.7</v>
      </c>
      <c r="I235" s="97" t="s">
        <v>87</v>
      </c>
      <c r="J235" s="72" t="s">
        <v>123</v>
      </c>
      <c r="K235" s="225" t="s">
        <v>470</v>
      </c>
    </row>
    <row r="236" spans="1:11" s="45" customFormat="1" x14ac:dyDescent="0.25">
      <c r="A236" s="216"/>
      <c r="B236" s="230"/>
      <c r="C236" s="241"/>
      <c r="D236" s="239"/>
      <c r="E236" s="237"/>
      <c r="F236" s="226"/>
      <c r="G236" s="10">
        <v>113.7</v>
      </c>
      <c r="H236" s="98">
        <v>60</v>
      </c>
      <c r="I236" s="170" t="s">
        <v>197</v>
      </c>
      <c r="J236" s="72" t="s">
        <v>124</v>
      </c>
      <c r="K236" s="225"/>
    </row>
    <row r="237" spans="1:11" s="45" customFormat="1" ht="69" customHeight="1" x14ac:dyDescent="0.25">
      <c r="A237" s="216"/>
      <c r="B237" s="230"/>
      <c r="C237" s="241"/>
      <c r="D237" s="239"/>
      <c r="E237" s="237"/>
      <c r="F237" s="226"/>
      <c r="G237" s="10">
        <v>0</v>
      </c>
      <c r="H237" s="98">
        <v>61.8</v>
      </c>
      <c r="I237" s="170" t="s">
        <v>195</v>
      </c>
      <c r="J237" s="72" t="s">
        <v>125</v>
      </c>
      <c r="K237" s="225"/>
    </row>
    <row r="238" spans="1:11" s="45" customFormat="1" ht="41.25" customHeight="1" x14ac:dyDescent="0.25">
      <c r="A238" s="216"/>
      <c r="B238" s="230" t="s">
        <v>474</v>
      </c>
      <c r="C238" s="241" t="s">
        <v>202</v>
      </c>
      <c r="D238" s="239"/>
      <c r="E238" s="237" t="s">
        <v>463</v>
      </c>
      <c r="F238" s="226"/>
      <c r="G238" s="10">
        <v>129.25700000000001</v>
      </c>
      <c r="H238" s="98">
        <v>52.7</v>
      </c>
      <c r="I238" s="170" t="s">
        <v>197</v>
      </c>
      <c r="J238" s="72" t="s">
        <v>124</v>
      </c>
      <c r="K238" s="225" t="s">
        <v>471</v>
      </c>
    </row>
    <row r="239" spans="1:11" s="45" customFormat="1" ht="55.5" customHeight="1" x14ac:dyDescent="0.25">
      <c r="A239" s="216"/>
      <c r="B239" s="230"/>
      <c r="C239" s="241"/>
      <c r="D239" s="239"/>
      <c r="E239" s="237"/>
      <c r="F239" s="226"/>
      <c r="G239" s="10">
        <v>0</v>
      </c>
      <c r="H239" s="98">
        <v>76.599999999999994</v>
      </c>
      <c r="I239" s="170" t="s">
        <v>195</v>
      </c>
      <c r="J239" s="72" t="s">
        <v>125</v>
      </c>
      <c r="K239" s="225"/>
    </row>
    <row r="240" spans="1:11" s="45" customFormat="1" ht="126" x14ac:dyDescent="0.25">
      <c r="A240" s="91"/>
      <c r="B240" s="197" t="s">
        <v>475</v>
      </c>
      <c r="C240" s="168" t="s">
        <v>202</v>
      </c>
      <c r="D240" s="95"/>
      <c r="E240" s="200" t="s">
        <v>463</v>
      </c>
      <c r="F240" s="98"/>
      <c r="G240" s="10">
        <v>1.915</v>
      </c>
      <c r="H240" s="98">
        <v>1.9</v>
      </c>
      <c r="I240" s="170" t="s">
        <v>197</v>
      </c>
      <c r="J240" s="72" t="s">
        <v>124</v>
      </c>
      <c r="K240" s="196" t="s">
        <v>471</v>
      </c>
    </row>
    <row r="241" spans="1:11" s="45" customFormat="1" ht="78.75" customHeight="1" x14ac:dyDescent="0.25">
      <c r="A241" s="91"/>
      <c r="B241" s="197" t="s">
        <v>476</v>
      </c>
      <c r="C241" s="168" t="s">
        <v>202</v>
      </c>
      <c r="D241" s="95"/>
      <c r="E241" s="200" t="s">
        <v>463</v>
      </c>
      <c r="F241" s="98"/>
      <c r="G241" s="10">
        <v>149.649</v>
      </c>
      <c r="H241" s="98">
        <v>149.6</v>
      </c>
      <c r="I241" s="170" t="s">
        <v>197</v>
      </c>
      <c r="J241" s="72" t="s">
        <v>124</v>
      </c>
      <c r="K241" s="196" t="s">
        <v>472</v>
      </c>
    </row>
    <row r="242" spans="1:11" s="45" customFormat="1" ht="63.75" customHeight="1" x14ac:dyDescent="0.25">
      <c r="A242" s="91"/>
      <c r="B242" s="197" t="s">
        <v>477</v>
      </c>
      <c r="C242" s="168" t="s">
        <v>202</v>
      </c>
      <c r="D242" s="95"/>
      <c r="E242" s="200" t="s">
        <v>463</v>
      </c>
      <c r="F242" s="98"/>
      <c r="G242" s="10">
        <v>100</v>
      </c>
      <c r="H242" s="98">
        <v>100</v>
      </c>
      <c r="I242" s="170" t="s">
        <v>197</v>
      </c>
      <c r="J242" s="72" t="s">
        <v>126</v>
      </c>
      <c r="K242" s="196" t="s">
        <v>473</v>
      </c>
    </row>
    <row r="243" spans="1:11" x14ac:dyDescent="0.25">
      <c r="A243" s="216" t="s">
        <v>478</v>
      </c>
      <c r="B243" s="216"/>
      <c r="C243" s="216"/>
      <c r="D243" s="216"/>
      <c r="E243" s="216"/>
      <c r="F243" s="216"/>
      <c r="G243" s="216"/>
      <c r="H243" s="216"/>
      <c r="I243" s="216"/>
      <c r="J243" s="216"/>
      <c r="K243" s="216"/>
    </row>
    <row r="244" spans="1:11" x14ac:dyDescent="0.25">
      <c r="A244" s="280" t="s">
        <v>184</v>
      </c>
      <c r="B244" s="280"/>
      <c r="C244" s="280"/>
      <c r="D244" s="280"/>
      <c r="E244" s="280"/>
      <c r="F244" s="280"/>
      <c r="G244" s="280"/>
      <c r="H244" s="280"/>
      <c r="I244" s="280"/>
      <c r="J244" s="280"/>
      <c r="K244" s="280"/>
    </row>
    <row r="245" spans="1:11" ht="47.25" x14ac:dyDescent="0.25">
      <c r="A245" s="96">
        <v>14</v>
      </c>
      <c r="B245" s="196" t="s">
        <v>479</v>
      </c>
      <c r="C245" s="96" t="s">
        <v>5</v>
      </c>
      <c r="D245" s="199" t="s">
        <v>154</v>
      </c>
      <c r="E245" s="35" t="s">
        <v>513</v>
      </c>
      <c r="F245" s="97">
        <v>12</v>
      </c>
      <c r="G245" s="97">
        <v>12</v>
      </c>
      <c r="H245" s="98">
        <v>17.7</v>
      </c>
      <c r="K245" s="203" t="s">
        <v>480</v>
      </c>
    </row>
    <row r="246" spans="1:11" x14ac:dyDescent="0.25">
      <c r="A246" s="294" t="s">
        <v>163</v>
      </c>
      <c r="B246" s="294"/>
      <c r="C246" s="294"/>
      <c r="D246" s="294"/>
      <c r="E246" s="294"/>
      <c r="F246" s="294"/>
      <c r="G246" s="294"/>
      <c r="H246" s="294"/>
      <c r="I246" s="294"/>
      <c r="J246" s="294"/>
      <c r="K246" s="294"/>
    </row>
    <row r="247" spans="1:11" s="45" customFormat="1" ht="330.75" x14ac:dyDescent="0.25">
      <c r="A247" s="91"/>
      <c r="B247" s="84" t="s">
        <v>481</v>
      </c>
      <c r="C247" s="168" t="s">
        <v>202</v>
      </c>
      <c r="D247" s="95"/>
      <c r="E247" s="35" t="s">
        <v>513</v>
      </c>
      <c r="F247" s="102"/>
      <c r="G247" s="102">
        <v>10</v>
      </c>
      <c r="H247" s="102">
        <v>3.63</v>
      </c>
      <c r="I247" s="166" t="s">
        <v>197</v>
      </c>
      <c r="J247" s="117">
        <v>2540080015</v>
      </c>
      <c r="K247" s="196" t="s">
        <v>484</v>
      </c>
    </row>
    <row r="248" spans="1:11" ht="78.75" x14ac:dyDescent="0.25">
      <c r="B248" s="84" t="s">
        <v>482</v>
      </c>
      <c r="D248" s="95"/>
      <c r="E248" s="35" t="s">
        <v>483</v>
      </c>
      <c r="F248" s="270" t="s">
        <v>157</v>
      </c>
      <c r="G248" s="270"/>
      <c r="H248" s="270"/>
      <c r="I248" s="102"/>
      <c r="J248" s="117"/>
      <c r="K248" s="211" t="s">
        <v>485</v>
      </c>
    </row>
    <row r="249" spans="1:11" x14ac:dyDescent="0.25">
      <c r="A249" s="216" t="s">
        <v>11</v>
      </c>
      <c r="B249" s="216"/>
      <c r="C249" s="216"/>
      <c r="D249" s="216"/>
      <c r="E249" s="216"/>
      <c r="F249" s="216"/>
      <c r="G249" s="216"/>
      <c r="H249" s="216"/>
      <c r="I249" s="216"/>
      <c r="J249" s="216"/>
      <c r="K249" s="216"/>
    </row>
    <row r="250" spans="1:11" x14ac:dyDescent="0.25">
      <c r="A250" s="280" t="s">
        <v>184</v>
      </c>
      <c r="B250" s="280"/>
      <c r="C250" s="280"/>
      <c r="D250" s="280"/>
      <c r="E250" s="280"/>
      <c r="F250" s="280"/>
      <c r="G250" s="280"/>
      <c r="H250" s="280"/>
      <c r="I250" s="280"/>
      <c r="J250" s="280"/>
      <c r="K250" s="280"/>
    </row>
    <row r="251" spans="1:11" ht="98.25" customHeight="1" x14ac:dyDescent="0.25">
      <c r="A251" s="96">
        <v>15</v>
      </c>
      <c r="B251" s="196" t="s">
        <v>486</v>
      </c>
      <c r="C251" s="96" t="s">
        <v>5</v>
      </c>
      <c r="D251" s="199" t="s">
        <v>487</v>
      </c>
      <c r="E251" s="202" t="s">
        <v>650</v>
      </c>
      <c r="F251" s="97">
        <v>93</v>
      </c>
      <c r="G251" s="97">
        <v>93</v>
      </c>
      <c r="H251" s="98">
        <v>95</v>
      </c>
      <c r="K251" s="211" t="s">
        <v>488</v>
      </c>
    </row>
    <row r="252" spans="1:11" x14ac:dyDescent="0.25">
      <c r="A252" s="294" t="s">
        <v>163</v>
      </c>
      <c r="B252" s="294"/>
      <c r="C252" s="294"/>
      <c r="D252" s="294"/>
      <c r="E252" s="294"/>
      <c r="F252" s="294"/>
      <c r="G252" s="294"/>
      <c r="H252" s="294"/>
      <c r="I252" s="294"/>
      <c r="J252" s="294"/>
      <c r="K252" s="294"/>
    </row>
    <row r="253" spans="1:11" s="45" customFormat="1" ht="102" customHeight="1" x14ac:dyDescent="0.25">
      <c r="A253" s="91"/>
      <c r="B253" s="196" t="s">
        <v>489</v>
      </c>
      <c r="C253" s="168" t="s">
        <v>202</v>
      </c>
      <c r="D253" s="96"/>
      <c r="E253" s="199" t="s">
        <v>492</v>
      </c>
      <c r="F253" s="96"/>
      <c r="G253" s="96">
        <v>6</v>
      </c>
      <c r="H253" s="96">
        <v>0</v>
      </c>
      <c r="I253" s="168" t="s">
        <v>197</v>
      </c>
      <c r="J253" s="96">
        <v>287004</v>
      </c>
      <c r="K253" s="211" t="s">
        <v>494</v>
      </c>
    </row>
    <row r="254" spans="1:11" s="45" customFormat="1" ht="183" customHeight="1" x14ac:dyDescent="0.25">
      <c r="A254" s="91"/>
      <c r="B254" s="196" t="s">
        <v>490</v>
      </c>
      <c r="C254" s="168" t="s">
        <v>202</v>
      </c>
      <c r="D254" s="96"/>
      <c r="E254" s="199" t="s">
        <v>493</v>
      </c>
      <c r="F254" s="96"/>
      <c r="G254" s="96">
        <v>42.7</v>
      </c>
      <c r="H254" s="96">
        <v>28.7</v>
      </c>
      <c r="I254" s="168" t="s">
        <v>197</v>
      </c>
      <c r="J254" s="96">
        <v>287004</v>
      </c>
      <c r="K254" s="211" t="s">
        <v>495</v>
      </c>
    </row>
    <row r="255" spans="1:11" s="45" customFormat="1" ht="291.75" customHeight="1" x14ac:dyDescent="0.25">
      <c r="A255" s="91"/>
      <c r="B255" s="196" t="s">
        <v>491</v>
      </c>
      <c r="C255" s="168" t="s">
        <v>202</v>
      </c>
      <c r="D255" s="96"/>
      <c r="E255" s="199" t="s">
        <v>493</v>
      </c>
      <c r="F255" s="96"/>
      <c r="G255" s="96">
        <v>5.7</v>
      </c>
      <c r="H255" s="96">
        <v>5.7</v>
      </c>
      <c r="I255" s="168" t="s">
        <v>197</v>
      </c>
      <c r="J255" s="96">
        <v>287004</v>
      </c>
      <c r="K255" s="211" t="s">
        <v>496</v>
      </c>
    </row>
    <row r="256" spans="1:11" s="45" customFormat="1" ht="141.75" x14ac:dyDescent="0.25">
      <c r="A256" s="91"/>
      <c r="B256" s="196" t="s">
        <v>500</v>
      </c>
      <c r="C256" s="96"/>
      <c r="D256" s="96"/>
      <c r="E256" s="199" t="s">
        <v>497</v>
      </c>
      <c r="F256" s="239" t="s">
        <v>498</v>
      </c>
      <c r="G256" s="239"/>
      <c r="H256" s="239"/>
      <c r="I256" s="96"/>
      <c r="J256" s="96"/>
      <c r="K256" s="211" t="s">
        <v>499</v>
      </c>
    </row>
    <row r="257" spans="1:11" s="45" customFormat="1" ht="220.5" x14ac:dyDescent="0.25">
      <c r="A257" s="91"/>
      <c r="B257" s="196" t="s">
        <v>501</v>
      </c>
      <c r="C257" s="96"/>
      <c r="D257" s="96"/>
      <c r="E257" s="199" t="s">
        <v>493</v>
      </c>
      <c r="F257" s="239" t="s">
        <v>502</v>
      </c>
      <c r="G257" s="239"/>
      <c r="H257" s="239"/>
      <c r="I257" s="96"/>
      <c r="J257" s="96"/>
      <c r="K257" s="211" t="s">
        <v>503</v>
      </c>
    </row>
    <row r="258" spans="1:11" x14ac:dyDescent="0.25">
      <c r="A258" s="216" t="s">
        <v>12</v>
      </c>
      <c r="B258" s="216"/>
      <c r="C258" s="216"/>
      <c r="D258" s="216"/>
      <c r="E258" s="216"/>
      <c r="F258" s="216"/>
      <c r="G258" s="216"/>
      <c r="H258" s="216"/>
      <c r="I258" s="216"/>
      <c r="J258" s="216"/>
      <c r="K258" s="216"/>
    </row>
    <row r="259" spans="1:11" x14ac:dyDescent="0.25">
      <c r="A259" s="216" t="s">
        <v>504</v>
      </c>
      <c r="B259" s="216"/>
      <c r="C259" s="216"/>
      <c r="D259" s="216"/>
      <c r="E259" s="216"/>
      <c r="F259" s="216"/>
      <c r="G259" s="216"/>
      <c r="H259" s="216"/>
      <c r="I259" s="216"/>
      <c r="J259" s="216"/>
      <c r="K259" s="216"/>
    </row>
    <row r="260" spans="1:11" x14ac:dyDescent="0.25">
      <c r="A260" s="280" t="s">
        <v>184</v>
      </c>
      <c r="B260" s="280"/>
      <c r="C260" s="280"/>
      <c r="D260" s="280"/>
      <c r="E260" s="280"/>
      <c r="F260" s="280"/>
      <c r="G260" s="280"/>
      <c r="H260" s="280"/>
      <c r="I260" s="280"/>
      <c r="J260" s="280"/>
      <c r="K260" s="280"/>
    </row>
    <row r="261" spans="1:11" ht="47.25" x14ac:dyDescent="0.25">
      <c r="A261" s="241">
        <v>16</v>
      </c>
      <c r="B261" s="196" t="s">
        <v>505</v>
      </c>
      <c r="C261" s="241" t="s">
        <v>7</v>
      </c>
      <c r="D261" s="239" t="s">
        <v>508</v>
      </c>
      <c r="E261" s="241" t="s">
        <v>514</v>
      </c>
      <c r="F261" s="83">
        <f>F262+F263</f>
        <v>17300</v>
      </c>
      <c r="G261" s="83">
        <f>G262+G263</f>
        <v>17300</v>
      </c>
      <c r="H261" s="32">
        <v>21292</v>
      </c>
      <c r="K261" s="225" t="s">
        <v>509</v>
      </c>
    </row>
    <row r="262" spans="1:11" x14ac:dyDescent="0.25">
      <c r="A262" s="241"/>
      <c r="B262" s="196" t="s">
        <v>506</v>
      </c>
      <c r="C262" s="241"/>
      <c r="D262" s="239"/>
      <c r="E262" s="241"/>
      <c r="F262" s="83">
        <v>9700</v>
      </c>
      <c r="G262" s="83">
        <v>9700</v>
      </c>
      <c r="H262" s="32">
        <v>12123</v>
      </c>
      <c r="K262" s="225"/>
    </row>
    <row r="263" spans="1:11" x14ac:dyDescent="0.25">
      <c r="A263" s="241"/>
      <c r="B263" s="196" t="s">
        <v>507</v>
      </c>
      <c r="C263" s="241"/>
      <c r="D263" s="239"/>
      <c r="E263" s="241"/>
      <c r="F263" s="83">
        <v>7600</v>
      </c>
      <c r="G263" s="83">
        <v>7600</v>
      </c>
      <c r="H263" s="32">
        <v>9169</v>
      </c>
      <c r="K263" s="225"/>
    </row>
    <row r="264" spans="1:11" ht="189" x14ac:dyDescent="0.25">
      <c r="A264" s="96">
        <v>17</v>
      </c>
      <c r="B264" s="196" t="s">
        <v>510</v>
      </c>
      <c r="C264" s="96" t="s">
        <v>5</v>
      </c>
      <c r="D264" s="199" t="s">
        <v>508</v>
      </c>
      <c r="E264" s="202" t="s">
        <v>514</v>
      </c>
      <c r="F264" s="58">
        <v>73.099999999999994</v>
      </c>
      <c r="G264" s="58">
        <v>73.099999999999994</v>
      </c>
      <c r="H264" s="98">
        <v>85.1</v>
      </c>
      <c r="K264" s="196" t="s">
        <v>512</v>
      </c>
    </row>
    <row r="265" spans="1:11" ht="110.25" x14ac:dyDescent="0.25">
      <c r="A265" s="96">
        <v>18</v>
      </c>
      <c r="B265" s="196" t="s">
        <v>511</v>
      </c>
      <c r="C265" s="96" t="s">
        <v>5</v>
      </c>
      <c r="D265" s="199" t="s">
        <v>508</v>
      </c>
      <c r="E265" s="202" t="s">
        <v>155</v>
      </c>
      <c r="F265" s="58">
        <v>69.7</v>
      </c>
      <c r="G265" s="58">
        <v>69.7</v>
      </c>
      <c r="H265" s="98">
        <v>69.7</v>
      </c>
      <c r="K265" s="196" t="s">
        <v>515</v>
      </c>
    </row>
    <row r="266" spans="1:11" x14ac:dyDescent="0.25">
      <c r="A266" s="294" t="s">
        <v>163</v>
      </c>
      <c r="B266" s="294"/>
      <c r="C266" s="294"/>
      <c r="D266" s="294"/>
      <c r="E266" s="294"/>
      <c r="F266" s="294"/>
      <c r="G266" s="294"/>
      <c r="H266" s="294"/>
      <c r="I266" s="294"/>
      <c r="J266" s="294"/>
      <c r="K266" s="294"/>
    </row>
    <row r="267" spans="1:11" ht="94.5" x14ac:dyDescent="0.25">
      <c r="A267" s="91"/>
      <c r="B267" s="196" t="s">
        <v>516</v>
      </c>
      <c r="C267" s="199" t="s">
        <v>517</v>
      </c>
      <c r="D267" s="95"/>
      <c r="E267" s="193" t="s">
        <v>518</v>
      </c>
      <c r="F267" s="239" t="s">
        <v>157</v>
      </c>
      <c r="G267" s="239"/>
      <c r="H267" s="239"/>
      <c r="I267" s="239"/>
      <c r="J267" s="239"/>
      <c r="K267" s="211" t="s">
        <v>519</v>
      </c>
    </row>
    <row r="268" spans="1:11" x14ac:dyDescent="0.25">
      <c r="A268" s="216"/>
      <c r="B268" s="225" t="s">
        <v>520</v>
      </c>
      <c r="C268" s="239" t="s">
        <v>202</v>
      </c>
      <c r="D268" s="239"/>
      <c r="E268" s="219" t="s">
        <v>518</v>
      </c>
      <c r="F268" s="95"/>
      <c r="G268" s="95">
        <v>193.8</v>
      </c>
      <c r="H268" s="118">
        <v>152.25021913</v>
      </c>
      <c r="I268" s="93" t="s">
        <v>87</v>
      </c>
      <c r="J268" s="93" t="s">
        <v>84</v>
      </c>
      <c r="K268" s="225" t="s">
        <v>526</v>
      </c>
    </row>
    <row r="269" spans="1:11" x14ac:dyDescent="0.25">
      <c r="A269" s="216"/>
      <c r="B269" s="225"/>
      <c r="C269" s="239"/>
      <c r="D269" s="239"/>
      <c r="E269" s="219"/>
      <c r="F269" s="95"/>
      <c r="G269" s="95"/>
      <c r="H269" s="118">
        <v>2.6696</v>
      </c>
      <c r="I269" s="172" t="s">
        <v>197</v>
      </c>
      <c r="J269" s="93" t="s">
        <v>85</v>
      </c>
      <c r="K269" s="225"/>
    </row>
    <row r="270" spans="1:11" x14ac:dyDescent="0.25">
      <c r="A270" s="216"/>
      <c r="B270" s="225" t="s">
        <v>521</v>
      </c>
      <c r="C270" s="239" t="s">
        <v>202</v>
      </c>
      <c r="D270" s="239"/>
      <c r="E270" s="219" t="s">
        <v>518</v>
      </c>
      <c r="F270" s="95"/>
      <c r="G270" s="95">
        <v>199.6</v>
      </c>
      <c r="H270" s="118">
        <v>165.29147692999999</v>
      </c>
      <c r="I270" s="93" t="s">
        <v>87</v>
      </c>
      <c r="J270" s="93" t="s">
        <v>84</v>
      </c>
      <c r="K270" s="225" t="s">
        <v>527</v>
      </c>
    </row>
    <row r="271" spans="1:11" x14ac:dyDescent="0.25">
      <c r="A271" s="216"/>
      <c r="B271" s="225"/>
      <c r="C271" s="239"/>
      <c r="D271" s="239"/>
      <c r="E271" s="219"/>
      <c r="F271" s="95"/>
      <c r="G271" s="95"/>
      <c r="H271" s="118">
        <v>3.1637</v>
      </c>
      <c r="I271" s="172" t="s">
        <v>197</v>
      </c>
      <c r="J271" s="93" t="s">
        <v>85</v>
      </c>
      <c r="K271" s="225"/>
    </row>
    <row r="272" spans="1:11" x14ac:dyDescent="0.25">
      <c r="A272" s="216"/>
      <c r="B272" s="225" t="s">
        <v>522</v>
      </c>
      <c r="C272" s="239" t="s">
        <v>202</v>
      </c>
      <c r="D272" s="239"/>
      <c r="E272" s="219" t="s">
        <v>518</v>
      </c>
      <c r="F272" s="95"/>
      <c r="G272" s="95">
        <v>568.79999999999995</v>
      </c>
      <c r="H272" s="118">
        <v>515.00590813999997</v>
      </c>
      <c r="I272" s="93" t="s">
        <v>87</v>
      </c>
      <c r="J272" s="93" t="s">
        <v>84</v>
      </c>
      <c r="K272" s="225" t="s">
        <v>528</v>
      </c>
    </row>
    <row r="273" spans="1:11" x14ac:dyDescent="0.25">
      <c r="A273" s="216"/>
      <c r="B273" s="225"/>
      <c r="C273" s="239"/>
      <c r="D273" s="239"/>
      <c r="E273" s="219"/>
      <c r="F273" s="95"/>
      <c r="G273" s="95">
        <v>494.1</v>
      </c>
      <c r="H273" s="118">
        <v>413.77030000000002</v>
      </c>
      <c r="I273" s="172" t="s">
        <v>197</v>
      </c>
      <c r="J273" s="93" t="s">
        <v>86</v>
      </c>
      <c r="K273" s="225"/>
    </row>
    <row r="274" spans="1:11" x14ac:dyDescent="0.25">
      <c r="A274" s="216"/>
      <c r="B274" s="225"/>
      <c r="C274" s="239"/>
      <c r="D274" s="239"/>
      <c r="E274" s="219"/>
      <c r="F274" s="95"/>
      <c r="G274" s="95"/>
      <c r="H274" s="118">
        <v>59.630800000000001</v>
      </c>
      <c r="I274" s="172" t="s">
        <v>197</v>
      </c>
      <c r="J274" s="93" t="s">
        <v>85</v>
      </c>
      <c r="K274" s="225"/>
    </row>
    <row r="275" spans="1:11" ht="63" x14ac:dyDescent="0.25">
      <c r="A275" s="91"/>
      <c r="B275" s="196" t="s">
        <v>523</v>
      </c>
      <c r="C275" s="199" t="s">
        <v>517</v>
      </c>
      <c r="D275" s="95"/>
      <c r="E275" s="193" t="s">
        <v>518</v>
      </c>
      <c r="F275" s="239" t="s">
        <v>157</v>
      </c>
      <c r="G275" s="239"/>
      <c r="H275" s="239"/>
      <c r="I275" s="239"/>
      <c r="J275" s="239"/>
      <c r="K275" s="196" t="s">
        <v>529</v>
      </c>
    </row>
    <row r="276" spans="1:11" ht="47.25" x14ac:dyDescent="0.25">
      <c r="A276" s="91"/>
      <c r="B276" s="196" t="s">
        <v>524</v>
      </c>
      <c r="C276" s="199" t="s">
        <v>517</v>
      </c>
      <c r="D276" s="95"/>
      <c r="E276" s="193" t="s">
        <v>518</v>
      </c>
      <c r="F276" s="239" t="s">
        <v>157</v>
      </c>
      <c r="G276" s="239"/>
      <c r="H276" s="239"/>
      <c r="I276" s="239"/>
      <c r="J276" s="239"/>
      <c r="K276" s="196" t="s">
        <v>530</v>
      </c>
    </row>
    <row r="277" spans="1:11" ht="47.25" customHeight="1" x14ac:dyDescent="0.25">
      <c r="A277" s="91"/>
      <c r="B277" s="197" t="s">
        <v>525</v>
      </c>
      <c r="C277" s="91"/>
      <c r="D277" s="95"/>
      <c r="E277" s="202" t="s">
        <v>155</v>
      </c>
      <c r="F277" s="285" t="s">
        <v>157</v>
      </c>
      <c r="G277" s="286"/>
      <c r="H277" s="286"/>
      <c r="I277" s="286"/>
      <c r="J277" s="287"/>
      <c r="K277" s="211" t="s">
        <v>531</v>
      </c>
    </row>
    <row r="278" spans="1:11" x14ac:dyDescent="0.25">
      <c r="A278" s="216" t="s">
        <v>532</v>
      </c>
      <c r="B278" s="216"/>
      <c r="C278" s="216"/>
      <c r="D278" s="216"/>
      <c r="E278" s="216"/>
      <c r="F278" s="216"/>
      <c r="G278" s="216"/>
      <c r="H278" s="216"/>
      <c r="I278" s="216"/>
      <c r="J278" s="216"/>
      <c r="K278" s="216"/>
    </row>
    <row r="279" spans="1:11" x14ac:dyDescent="0.25">
      <c r="A279" s="280" t="s">
        <v>184</v>
      </c>
      <c r="B279" s="280"/>
      <c r="C279" s="280"/>
      <c r="D279" s="280"/>
      <c r="E279" s="280"/>
      <c r="F279" s="280"/>
      <c r="G279" s="280"/>
      <c r="H279" s="280"/>
      <c r="I279" s="280"/>
      <c r="J279" s="280"/>
      <c r="K279" s="280"/>
    </row>
    <row r="280" spans="1:11" ht="47.25" x14ac:dyDescent="0.25">
      <c r="A280" s="96">
        <v>19</v>
      </c>
      <c r="B280" s="196" t="s">
        <v>533</v>
      </c>
      <c r="C280" s="199" t="s">
        <v>8</v>
      </c>
      <c r="D280" s="199" t="s">
        <v>154</v>
      </c>
      <c r="E280" s="202" t="s">
        <v>651</v>
      </c>
      <c r="F280" s="98">
        <v>7.58</v>
      </c>
      <c r="G280" s="98">
        <v>7.58</v>
      </c>
      <c r="H280" s="98" t="s">
        <v>107</v>
      </c>
      <c r="K280" s="196" t="s">
        <v>534</v>
      </c>
    </row>
    <row r="281" spans="1:11" x14ac:dyDescent="0.25">
      <c r="A281" s="294" t="s">
        <v>163</v>
      </c>
      <c r="B281" s="294"/>
      <c r="C281" s="294"/>
      <c r="D281" s="294"/>
      <c r="E281" s="294"/>
      <c r="F281" s="294"/>
      <c r="G281" s="294"/>
      <c r="H281" s="294"/>
      <c r="I281" s="294"/>
      <c r="J281" s="294"/>
      <c r="K281" s="294"/>
    </row>
    <row r="282" spans="1:11" s="45" customFormat="1" ht="47.25" customHeight="1" x14ac:dyDescent="0.25">
      <c r="A282" s="91"/>
      <c r="B282" s="205" t="s">
        <v>535</v>
      </c>
      <c r="C282" s="106" t="s">
        <v>5</v>
      </c>
      <c r="D282" s="95"/>
      <c r="E282" s="104" t="s">
        <v>542</v>
      </c>
      <c r="F282" s="102"/>
      <c r="G282" s="102">
        <v>86</v>
      </c>
      <c r="H282" s="102">
        <v>89.8</v>
      </c>
      <c r="I282" s="102"/>
      <c r="J282" s="48"/>
      <c r="K282" s="196" t="s">
        <v>546</v>
      </c>
    </row>
    <row r="283" spans="1:11" s="45" customFormat="1" ht="63" customHeight="1" x14ac:dyDescent="0.25">
      <c r="A283" s="91"/>
      <c r="B283" s="205" t="s">
        <v>536</v>
      </c>
      <c r="C283" s="106" t="s">
        <v>5</v>
      </c>
      <c r="D283" s="95"/>
      <c r="E283" s="106" t="s">
        <v>543</v>
      </c>
      <c r="F283" s="102"/>
      <c r="G283" s="102">
        <v>60</v>
      </c>
      <c r="H283" s="49">
        <v>60</v>
      </c>
      <c r="I283" s="49"/>
      <c r="J283" s="49"/>
      <c r="K283" s="211" t="s">
        <v>547</v>
      </c>
    </row>
    <row r="284" spans="1:11" s="45" customFormat="1" ht="94.5" x14ac:dyDescent="0.25">
      <c r="A284" s="91"/>
      <c r="B284" s="205" t="s">
        <v>537</v>
      </c>
      <c r="C284" s="106"/>
      <c r="D284" s="95"/>
      <c r="E284" s="106" t="s">
        <v>543</v>
      </c>
      <c r="F284" s="284" t="s">
        <v>157</v>
      </c>
      <c r="G284" s="284"/>
      <c r="H284" s="284"/>
      <c r="I284" s="102"/>
      <c r="J284" s="102"/>
      <c r="K284" s="213" t="s">
        <v>548</v>
      </c>
    </row>
    <row r="285" spans="1:11" s="45" customFormat="1" ht="171.75" customHeight="1" x14ac:dyDescent="0.25">
      <c r="A285" s="91"/>
      <c r="B285" s="205" t="s">
        <v>538</v>
      </c>
      <c r="C285" s="106" t="s">
        <v>202</v>
      </c>
      <c r="D285" s="95"/>
      <c r="E285" s="104" t="s">
        <v>544</v>
      </c>
      <c r="F285" s="102"/>
      <c r="G285" s="102">
        <v>168</v>
      </c>
      <c r="H285" s="102">
        <v>288.3</v>
      </c>
      <c r="I285" s="102" t="s">
        <v>87</v>
      </c>
      <c r="J285" s="48" t="s">
        <v>89</v>
      </c>
      <c r="K285" s="211" t="s">
        <v>549</v>
      </c>
    </row>
    <row r="286" spans="1:11" s="45" customFormat="1" ht="110.25" x14ac:dyDescent="0.25">
      <c r="A286" s="91"/>
      <c r="B286" s="205" t="s">
        <v>539</v>
      </c>
      <c r="C286" s="106" t="s">
        <v>202</v>
      </c>
      <c r="D286" s="95"/>
      <c r="E286" s="104" t="s">
        <v>545</v>
      </c>
      <c r="F286" s="102"/>
      <c r="G286" s="102">
        <v>2228.6999999999998</v>
      </c>
      <c r="H286" s="102">
        <f>1169.3+1486.7</f>
        <v>2656</v>
      </c>
      <c r="I286" s="102" t="s">
        <v>87</v>
      </c>
      <c r="J286" s="48" t="s">
        <v>89</v>
      </c>
      <c r="K286" s="211" t="s">
        <v>550</v>
      </c>
    </row>
    <row r="287" spans="1:11" s="45" customFormat="1" ht="173.25" x14ac:dyDescent="0.25">
      <c r="A287" s="91"/>
      <c r="B287" s="205" t="s">
        <v>540</v>
      </c>
      <c r="C287" s="106" t="s">
        <v>202</v>
      </c>
      <c r="D287" s="95"/>
      <c r="E287" s="104" t="s">
        <v>90</v>
      </c>
      <c r="F287" s="102"/>
      <c r="G287" s="102">
        <v>1500</v>
      </c>
      <c r="H287" s="50">
        <v>0</v>
      </c>
      <c r="I287" s="166" t="s">
        <v>197</v>
      </c>
      <c r="J287" s="48"/>
      <c r="K287" s="213" t="s">
        <v>551</v>
      </c>
    </row>
    <row r="288" spans="1:11" s="45" customFormat="1" ht="35.25" hidden="1" customHeight="1" x14ac:dyDescent="0.25">
      <c r="A288" s="216"/>
      <c r="B288" s="306" t="s">
        <v>541</v>
      </c>
      <c r="C288" s="288" t="s">
        <v>202</v>
      </c>
      <c r="D288" s="290"/>
      <c r="E288" s="288" t="s">
        <v>249</v>
      </c>
      <c r="F288" s="232"/>
      <c r="G288" s="232">
        <v>2.1</v>
      </c>
      <c r="H288" s="307">
        <v>2.1</v>
      </c>
      <c r="I288" s="232" t="s">
        <v>197</v>
      </c>
      <c r="J288" s="310"/>
      <c r="K288" s="290" t="s">
        <v>552</v>
      </c>
    </row>
    <row r="289" spans="1:11" s="45" customFormat="1" ht="94.5" customHeight="1" x14ac:dyDescent="0.25">
      <c r="A289" s="216"/>
      <c r="B289" s="306"/>
      <c r="C289" s="289"/>
      <c r="D289" s="291"/>
      <c r="E289" s="289"/>
      <c r="F289" s="292"/>
      <c r="G289" s="292"/>
      <c r="H289" s="308"/>
      <c r="I289" s="292"/>
      <c r="J289" s="311"/>
      <c r="K289" s="291"/>
    </row>
    <row r="290" spans="1:11" s="45" customFormat="1" ht="28.5" customHeight="1" x14ac:dyDescent="0.25">
      <c r="A290" s="216"/>
      <c r="B290" s="306" t="s">
        <v>91</v>
      </c>
      <c r="C290" s="289"/>
      <c r="D290" s="289"/>
      <c r="E290" s="289"/>
      <c r="F290" s="292"/>
      <c r="G290" s="292"/>
      <c r="H290" s="308"/>
      <c r="I290" s="292"/>
      <c r="J290" s="311"/>
      <c r="K290" s="291"/>
    </row>
    <row r="291" spans="1:11" s="45" customFormat="1" ht="42" customHeight="1" x14ac:dyDescent="0.25">
      <c r="A291" s="216"/>
      <c r="B291" s="306"/>
      <c r="C291" s="224"/>
      <c r="D291" s="224"/>
      <c r="E291" s="224"/>
      <c r="F291" s="293"/>
      <c r="G291" s="293"/>
      <c r="H291" s="309"/>
      <c r="I291" s="293"/>
      <c r="J291" s="312"/>
      <c r="K291" s="305"/>
    </row>
    <row r="292" spans="1:11" x14ac:dyDescent="0.25">
      <c r="A292" s="216" t="s">
        <v>553</v>
      </c>
      <c r="B292" s="216"/>
      <c r="C292" s="216"/>
      <c r="D292" s="216"/>
      <c r="E292" s="216"/>
      <c r="F292" s="216"/>
      <c r="G292" s="216"/>
      <c r="H292" s="216"/>
      <c r="I292" s="216"/>
      <c r="J292" s="216"/>
      <c r="K292" s="216"/>
    </row>
    <row r="293" spans="1:11" x14ac:dyDescent="0.25">
      <c r="A293" s="280" t="s">
        <v>184</v>
      </c>
      <c r="B293" s="280"/>
      <c r="C293" s="280"/>
      <c r="D293" s="280"/>
      <c r="E293" s="280"/>
      <c r="F293" s="280"/>
      <c r="G293" s="280"/>
      <c r="H293" s="280"/>
      <c r="I293" s="280"/>
      <c r="J293" s="280"/>
      <c r="K293" s="280"/>
    </row>
    <row r="294" spans="1:11" ht="47.25" customHeight="1" x14ac:dyDescent="0.25">
      <c r="A294" s="96">
        <v>20</v>
      </c>
      <c r="B294" s="196" t="s">
        <v>554</v>
      </c>
      <c r="C294" s="96" t="s">
        <v>5</v>
      </c>
      <c r="D294" s="199" t="s">
        <v>555</v>
      </c>
      <c r="E294" s="202" t="s">
        <v>556</v>
      </c>
      <c r="F294" s="97">
        <v>49.9</v>
      </c>
      <c r="G294" s="97">
        <v>49.9</v>
      </c>
      <c r="H294" s="44">
        <v>50.97</v>
      </c>
      <c r="K294" s="196" t="s">
        <v>559</v>
      </c>
    </row>
    <row r="295" spans="1:11" x14ac:dyDescent="0.25">
      <c r="A295" s="294" t="s">
        <v>163</v>
      </c>
      <c r="B295" s="294"/>
      <c r="C295" s="294"/>
      <c r="D295" s="294"/>
      <c r="E295" s="294"/>
      <c r="F295" s="294"/>
      <c r="G295" s="294"/>
      <c r="H295" s="294"/>
      <c r="I295" s="294"/>
      <c r="J295" s="294"/>
      <c r="K295" s="294"/>
    </row>
    <row r="296" spans="1:11" s="45" customFormat="1" ht="94.5" customHeight="1" x14ac:dyDescent="0.25">
      <c r="A296" s="216"/>
      <c r="B296" s="225" t="s">
        <v>563</v>
      </c>
      <c r="C296" s="241" t="s">
        <v>202</v>
      </c>
      <c r="D296" s="239"/>
      <c r="E296" s="239" t="s">
        <v>557</v>
      </c>
      <c r="F296" s="91"/>
      <c r="G296" s="96">
        <v>158.4</v>
      </c>
      <c r="H296" s="96">
        <v>163.08600000000001</v>
      </c>
      <c r="I296" s="96" t="s">
        <v>87</v>
      </c>
      <c r="J296" s="96">
        <v>114032</v>
      </c>
      <c r="K296" s="225" t="s">
        <v>560</v>
      </c>
    </row>
    <row r="297" spans="1:11" s="45" customFormat="1" x14ac:dyDescent="0.25">
      <c r="A297" s="216"/>
      <c r="B297" s="225"/>
      <c r="C297" s="241"/>
      <c r="D297" s="239"/>
      <c r="E297" s="239"/>
      <c r="F297" s="91"/>
      <c r="G297" s="96">
        <v>27.9</v>
      </c>
      <c r="H297" s="96">
        <v>17.867000000000001</v>
      </c>
      <c r="I297" s="168" t="s">
        <v>197</v>
      </c>
      <c r="J297" s="96">
        <v>114015</v>
      </c>
      <c r="K297" s="225"/>
    </row>
    <row r="298" spans="1:11" s="45" customFormat="1" ht="94.5" customHeight="1" x14ac:dyDescent="0.25">
      <c r="A298" s="216"/>
      <c r="B298" s="225" t="s">
        <v>564</v>
      </c>
      <c r="C298" s="241" t="s">
        <v>202</v>
      </c>
      <c r="D298" s="239"/>
      <c r="E298" s="239" t="s">
        <v>558</v>
      </c>
      <c r="F298" s="91"/>
      <c r="G298" s="96">
        <v>204.3</v>
      </c>
      <c r="H298" s="96">
        <v>275.73200000000003</v>
      </c>
      <c r="I298" s="96" t="s">
        <v>87</v>
      </c>
      <c r="J298" s="96">
        <v>114032</v>
      </c>
      <c r="K298" s="225" t="s">
        <v>561</v>
      </c>
    </row>
    <row r="299" spans="1:11" s="45" customFormat="1" x14ac:dyDescent="0.25">
      <c r="A299" s="216"/>
      <c r="B299" s="225"/>
      <c r="C299" s="241"/>
      <c r="D299" s="239"/>
      <c r="E299" s="239"/>
      <c r="F299" s="91"/>
      <c r="G299" s="96">
        <v>36</v>
      </c>
      <c r="H299" s="96">
        <v>30.638000000000002</v>
      </c>
      <c r="I299" s="168" t="s">
        <v>197</v>
      </c>
      <c r="J299" s="96">
        <v>114015</v>
      </c>
      <c r="K299" s="225"/>
    </row>
    <row r="300" spans="1:11" x14ac:dyDescent="0.25">
      <c r="A300" s="216" t="s">
        <v>562</v>
      </c>
      <c r="B300" s="216"/>
      <c r="C300" s="216"/>
      <c r="D300" s="216"/>
      <c r="E300" s="216"/>
      <c r="F300" s="216"/>
      <c r="G300" s="216"/>
      <c r="H300" s="216"/>
      <c r="I300" s="216"/>
      <c r="J300" s="216"/>
      <c r="K300" s="216"/>
    </row>
    <row r="301" spans="1:11" x14ac:dyDescent="0.25">
      <c r="A301" s="280" t="s">
        <v>184</v>
      </c>
      <c r="B301" s="280"/>
      <c r="C301" s="280"/>
      <c r="D301" s="280"/>
      <c r="E301" s="280"/>
      <c r="F301" s="280"/>
      <c r="G301" s="280"/>
      <c r="H301" s="280"/>
      <c r="I301" s="280"/>
      <c r="J301" s="280"/>
      <c r="K301" s="280"/>
    </row>
    <row r="302" spans="1:11" ht="78.75" customHeight="1" x14ac:dyDescent="0.25">
      <c r="A302" s="96">
        <v>21</v>
      </c>
      <c r="B302" s="196" t="s">
        <v>565</v>
      </c>
      <c r="C302" s="96" t="s">
        <v>5</v>
      </c>
      <c r="D302" s="199" t="s">
        <v>566</v>
      </c>
      <c r="E302" s="96" t="s">
        <v>10</v>
      </c>
      <c r="F302" s="97">
        <v>66</v>
      </c>
      <c r="G302" s="97">
        <v>66</v>
      </c>
      <c r="H302" s="32">
        <v>75</v>
      </c>
      <c r="K302" s="211" t="s">
        <v>567</v>
      </c>
    </row>
    <row r="303" spans="1:11" x14ac:dyDescent="0.25">
      <c r="A303" s="294" t="s">
        <v>163</v>
      </c>
      <c r="B303" s="294"/>
      <c r="C303" s="294"/>
      <c r="D303" s="294"/>
      <c r="E303" s="294"/>
      <c r="F303" s="294"/>
      <c r="G303" s="294"/>
      <c r="H303" s="294"/>
      <c r="I303" s="294"/>
      <c r="J303" s="294"/>
      <c r="K303" s="294"/>
    </row>
    <row r="304" spans="1:11" ht="47.25" customHeight="1" x14ac:dyDescent="0.25">
      <c r="A304" s="91"/>
      <c r="B304" s="196" t="s">
        <v>568</v>
      </c>
      <c r="D304" s="95"/>
      <c r="E304" s="193" t="s">
        <v>572</v>
      </c>
      <c r="F304" s="102"/>
      <c r="G304" s="47">
        <v>1</v>
      </c>
      <c r="H304" s="47">
        <v>7</v>
      </c>
      <c r="I304" s="102"/>
      <c r="J304" s="102"/>
      <c r="K304" s="196" t="s">
        <v>570</v>
      </c>
    </row>
    <row r="305" spans="1:11" ht="110.25" customHeight="1" x14ac:dyDescent="0.25">
      <c r="A305" s="91"/>
      <c r="B305" s="196" t="s">
        <v>569</v>
      </c>
      <c r="D305" s="95"/>
      <c r="E305" s="193" t="s">
        <v>572</v>
      </c>
      <c r="F305" s="270" t="s">
        <v>157</v>
      </c>
      <c r="G305" s="270"/>
      <c r="H305" s="270"/>
      <c r="I305" s="102"/>
      <c r="J305" s="102"/>
      <c r="K305" s="211" t="s">
        <v>571</v>
      </c>
    </row>
    <row r="306" spans="1:11" ht="141.75" x14ac:dyDescent="0.25">
      <c r="B306" s="162" t="s">
        <v>200</v>
      </c>
      <c r="C306" s="202" t="s">
        <v>574</v>
      </c>
      <c r="D306" s="95"/>
      <c r="E306" s="193" t="s">
        <v>572</v>
      </c>
      <c r="F306" s="102"/>
      <c r="G306" s="47">
        <v>10</v>
      </c>
      <c r="H306" s="47">
        <v>11</v>
      </c>
      <c r="I306" s="102"/>
      <c r="J306" s="102"/>
      <c r="K306" s="196" t="s">
        <v>573</v>
      </c>
    </row>
    <row r="307" spans="1:11" x14ac:dyDescent="0.25">
      <c r="A307" s="216" t="s">
        <v>13</v>
      </c>
      <c r="B307" s="216"/>
      <c r="C307" s="216"/>
      <c r="D307" s="216"/>
      <c r="E307" s="216"/>
      <c r="F307" s="216"/>
      <c r="G307" s="216"/>
      <c r="H307" s="216"/>
      <c r="I307" s="216"/>
      <c r="J307" s="216"/>
      <c r="K307" s="216"/>
    </row>
    <row r="308" spans="1:11" x14ac:dyDescent="0.25">
      <c r="A308" s="280" t="s">
        <v>184</v>
      </c>
      <c r="B308" s="280"/>
      <c r="C308" s="280"/>
      <c r="D308" s="280"/>
      <c r="E308" s="280"/>
      <c r="F308" s="280"/>
      <c r="G308" s="280"/>
      <c r="H308" s="280"/>
      <c r="I308" s="280"/>
      <c r="J308" s="280"/>
      <c r="K308" s="280"/>
    </row>
    <row r="309" spans="1:11" ht="71.25" customHeight="1" x14ac:dyDescent="0.25">
      <c r="A309" s="96">
        <v>22</v>
      </c>
      <c r="B309" s="196" t="s">
        <v>575</v>
      </c>
      <c r="C309" s="96" t="s">
        <v>5</v>
      </c>
      <c r="D309" s="199" t="s">
        <v>566</v>
      </c>
      <c r="E309" s="199" t="s">
        <v>576</v>
      </c>
      <c r="F309" s="32">
        <v>68</v>
      </c>
      <c r="G309" s="32">
        <v>68</v>
      </c>
      <c r="H309" s="98" t="s">
        <v>9</v>
      </c>
      <c r="K309" s="196" t="s">
        <v>577</v>
      </c>
    </row>
    <row r="310" spans="1:11" x14ac:dyDescent="0.25">
      <c r="A310" s="294" t="s">
        <v>163</v>
      </c>
      <c r="B310" s="294"/>
      <c r="C310" s="294"/>
      <c r="D310" s="294"/>
      <c r="E310" s="294"/>
      <c r="F310" s="294"/>
      <c r="G310" s="294"/>
      <c r="H310" s="294"/>
      <c r="I310" s="294"/>
      <c r="J310" s="294"/>
      <c r="K310" s="294"/>
    </row>
    <row r="311" spans="1:11" ht="147.75" customHeight="1" x14ac:dyDescent="0.25">
      <c r="B311" s="197" t="s">
        <v>580</v>
      </c>
      <c r="C311" s="95" t="s">
        <v>5</v>
      </c>
      <c r="D311" s="95"/>
      <c r="E311" s="99" t="s">
        <v>92</v>
      </c>
      <c r="F311" s="239" t="s">
        <v>157</v>
      </c>
      <c r="G311" s="239"/>
      <c r="H311" s="239"/>
      <c r="I311" s="102"/>
      <c r="J311" s="102"/>
      <c r="K311" s="211" t="s">
        <v>578</v>
      </c>
    </row>
    <row r="312" spans="1:11" ht="80.25" customHeight="1" x14ac:dyDescent="0.25">
      <c r="A312" s="121"/>
      <c r="B312" s="197" t="s">
        <v>581</v>
      </c>
      <c r="C312" s="120" t="s">
        <v>5</v>
      </c>
      <c r="D312" s="120"/>
      <c r="E312" s="122" t="s">
        <v>93</v>
      </c>
      <c r="F312" s="239" t="s">
        <v>157</v>
      </c>
      <c r="G312" s="239"/>
      <c r="H312" s="239"/>
      <c r="I312" s="123"/>
      <c r="J312" s="123"/>
      <c r="K312" s="196" t="s">
        <v>579</v>
      </c>
    </row>
    <row r="313" spans="1:11" ht="92.25" customHeight="1" x14ac:dyDescent="0.25">
      <c r="A313" s="121"/>
      <c r="B313" s="197" t="s">
        <v>582</v>
      </c>
      <c r="C313" s="120" t="s">
        <v>5</v>
      </c>
      <c r="D313" s="120"/>
      <c r="E313" s="122" t="s">
        <v>93</v>
      </c>
      <c r="F313" s="239" t="s">
        <v>157</v>
      </c>
      <c r="G313" s="239"/>
      <c r="H313" s="239"/>
      <c r="I313" s="123"/>
      <c r="J313" s="123"/>
      <c r="K313" s="196" t="s">
        <v>579</v>
      </c>
    </row>
    <row r="314" spans="1:11" s="137" customFormat="1" x14ac:dyDescent="0.25">
      <c r="A314" s="133"/>
      <c r="B314" s="134"/>
      <c r="C314" s="133"/>
      <c r="D314" s="133"/>
      <c r="E314" s="133"/>
      <c r="F314" s="135"/>
      <c r="G314" s="135"/>
      <c r="H314" s="135"/>
      <c r="I314" s="135"/>
      <c r="J314" s="136"/>
      <c r="K314" s="130"/>
    </row>
    <row r="315" spans="1:11" s="137" customFormat="1" x14ac:dyDescent="0.25">
      <c r="A315" s="133"/>
      <c r="B315" s="134"/>
      <c r="C315" s="133"/>
      <c r="D315" s="133"/>
      <c r="E315" s="133"/>
      <c r="F315" s="135"/>
      <c r="G315" s="135"/>
      <c r="H315" s="135"/>
      <c r="I315" s="135"/>
      <c r="J315" s="136"/>
      <c r="K315" s="130"/>
    </row>
    <row r="316" spans="1:11" s="137" customFormat="1" x14ac:dyDescent="0.25">
      <c r="A316" s="133"/>
      <c r="B316" s="134"/>
      <c r="C316" s="133"/>
      <c r="D316" s="133"/>
      <c r="E316" s="133"/>
      <c r="F316" s="135"/>
      <c r="G316" s="135"/>
      <c r="H316" s="135"/>
      <c r="I316" s="135"/>
      <c r="J316" s="136"/>
      <c r="K316" s="130"/>
    </row>
    <row r="317" spans="1:11" s="137" customFormat="1" x14ac:dyDescent="0.25">
      <c r="A317" s="133"/>
      <c r="B317" s="134"/>
      <c r="C317" s="133"/>
      <c r="D317" s="133"/>
      <c r="E317" s="133"/>
      <c r="F317" s="135"/>
      <c r="G317" s="135"/>
      <c r="H317" s="135"/>
      <c r="I317" s="135"/>
      <c r="J317" s="136"/>
      <c r="K317" s="130"/>
    </row>
    <row r="318" spans="1:11" s="137" customFormat="1" x14ac:dyDescent="0.25">
      <c r="A318" s="133"/>
      <c r="B318" s="134"/>
      <c r="C318" s="133"/>
      <c r="D318" s="133"/>
      <c r="E318" s="133"/>
      <c r="F318" s="135"/>
      <c r="G318" s="135"/>
      <c r="H318" s="135"/>
      <c r="I318" s="135"/>
      <c r="J318" s="136"/>
      <c r="K318" s="130"/>
    </row>
    <row r="319" spans="1:11" s="137" customFormat="1" x14ac:dyDescent="0.25">
      <c r="A319" s="133"/>
      <c r="B319" s="134"/>
      <c r="C319" s="133"/>
      <c r="D319" s="133"/>
      <c r="E319" s="133"/>
      <c r="F319" s="135"/>
      <c r="G319" s="135"/>
      <c r="H319" s="135"/>
      <c r="I319" s="135"/>
      <c r="J319" s="136"/>
      <c r="K319" s="130"/>
    </row>
    <row r="320" spans="1:11" s="137" customFormat="1" x14ac:dyDescent="0.25">
      <c r="A320" s="133"/>
      <c r="B320" s="134"/>
      <c r="C320" s="133"/>
      <c r="D320" s="133"/>
      <c r="E320" s="133"/>
      <c r="F320" s="135"/>
      <c r="G320" s="135"/>
      <c r="H320" s="135"/>
      <c r="I320" s="135"/>
      <c r="J320" s="136"/>
      <c r="K320" s="130"/>
    </row>
    <row r="321" spans="1:11" s="137" customFormat="1" x14ac:dyDescent="0.25">
      <c r="A321" s="133"/>
      <c r="B321" s="134"/>
      <c r="C321" s="133"/>
      <c r="D321" s="133"/>
      <c r="E321" s="133"/>
      <c r="F321" s="135"/>
      <c r="G321" s="135"/>
      <c r="H321" s="135"/>
      <c r="I321" s="135"/>
      <c r="J321" s="136"/>
      <c r="K321" s="130"/>
    </row>
    <row r="322" spans="1:11" s="137" customFormat="1" x14ac:dyDescent="0.25">
      <c r="A322" s="133"/>
      <c r="B322" s="134"/>
      <c r="C322" s="133"/>
      <c r="D322" s="133"/>
      <c r="E322" s="133"/>
      <c r="F322" s="135"/>
      <c r="G322" s="135"/>
      <c r="H322" s="135"/>
      <c r="I322" s="135"/>
      <c r="J322" s="136"/>
      <c r="K322" s="130"/>
    </row>
    <row r="323" spans="1:11" s="137" customFormat="1" x14ac:dyDescent="0.25">
      <c r="A323" s="133"/>
      <c r="B323" s="134"/>
      <c r="C323" s="133"/>
      <c r="D323" s="133"/>
      <c r="E323" s="133"/>
      <c r="F323" s="135"/>
      <c r="G323" s="135"/>
      <c r="H323" s="135"/>
      <c r="I323" s="135"/>
      <c r="J323" s="136"/>
      <c r="K323" s="130"/>
    </row>
    <row r="324" spans="1:11" s="137" customFormat="1" x14ac:dyDescent="0.25">
      <c r="A324" s="133"/>
      <c r="B324" s="134"/>
      <c r="C324" s="133"/>
      <c r="D324" s="133"/>
      <c r="E324" s="133"/>
      <c r="F324" s="135"/>
      <c r="G324" s="135"/>
      <c r="H324" s="135"/>
      <c r="I324" s="135"/>
      <c r="J324" s="136"/>
      <c r="K324" s="130"/>
    </row>
    <row r="325" spans="1:11" s="137" customFormat="1" x14ac:dyDescent="0.25">
      <c r="A325" s="133"/>
      <c r="B325" s="134"/>
      <c r="C325" s="133"/>
      <c r="D325" s="133"/>
      <c r="E325" s="133"/>
      <c r="F325" s="135"/>
      <c r="G325" s="135"/>
      <c r="H325" s="135"/>
      <c r="I325" s="135"/>
      <c r="J325" s="136"/>
      <c r="K325" s="130"/>
    </row>
    <row r="326" spans="1:11" s="137" customFormat="1" x14ac:dyDescent="0.25">
      <c r="A326" s="133"/>
      <c r="B326" s="134"/>
      <c r="C326" s="133"/>
      <c r="D326" s="133"/>
      <c r="E326" s="133"/>
      <c r="F326" s="135"/>
      <c r="G326" s="135"/>
      <c r="H326" s="135"/>
      <c r="I326" s="135"/>
      <c r="J326" s="136"/>
      <c r="K326" s="130"/>
    </row>
    <row r="327" spans="1:11" s="137" customFormat="1" x14ac:dyDescent="0.25">
      <c r="A327" s="133"/>
      <c r="B327" s="134"/>
      <c r="C327" s="133"/>
      <c r="D327" s="133"/>
      <c r="E327" s="133"/>
      <c r="F327" s="135"/>
      <c r="G327" s="135"/>
      <c r="H327" s="135"/>
      <c r="I327" s="135"/>
      <c r="J327" s="136"/>
      <c r="K327" s="130"/>
    </row>
    <row r="328" spans="1:11" s="137" customFormat="1" x14ac:dyDescent="0.25">
      <c r="A328" s="133"/>
      <c r="B328" s="134"/>
      <c r="C328" s="133"/>
      <c r="D328" s="133"/>
      <c r="E328" s="133"/>
      <c r="F328" s="135"/>
      <c r="G328" s="135"/>
      <c r="H328" s="135"/>
      <c r="I328" s="135"/>
      <c r="J328" s="136"/>
      <c r="K328" s="130"/>
    </row>
    <row r="329" spans="1:11" s="137" customFormat="1" x14ac:dyDescent="0.25">
      <c r="A329" s="133"/>
      <c r="B329" s="134"/>
      <c r="C329" s="133"/>
      <c r="D329" s="133"/>
      <c r="E329" s="133"/>
      <c r="F329" s="135"/>
      <c r="G329" s="135"/>
      <c r="H329" s="135"/>
      <c r="I329" s="135"/>
      <c r="J329" s="136"/>
      <c r="K329" s="130"/>
    </row>
    <row r="330" spans="1:11" s="137" customFormat="1" x14ac:dyDescent="0.25">
      <c r="A330" s="133"/>
      <c r="B330" s="134"/>
      <c r="C330" s="133"/>
      <c r="D330" s="133"/>
      <c r="E330" s="133"/>
      <c r="F330" s="135"/>
      <c r="G330" s="135"/>
      <c r="H330" s="135"/>
      <c r="I330" s="135"/>
      <c r="J330" s="136"/>
      <c r="K330" s="130"/>
    </row>
    <row r="331" spans="1:11" s="137" customFormat="1" x14ac:dyDescent="0.25">
      <c r="A331" s="133"/>
      <c r="B331" s="134"/>
      <c r="C331" s="133"/>
      <c r="D331" s="133"/>
      <c r="E331" s="133"/>
      <c r="F331" s="135"/>
      <c r="G331" s="135"/>
      <c r="H331" s="135"/>
      <c r="I331" s="135"/>
      <c r="J331" s="136"/>
      <c r="K331" s="130"/>
    </row>
    <row r="332" spans="1:11" s="137" customFormat="1" x14ac:dyDescent="0.25">
      <c r="A332" s="133"/>
      <c r="B332" s="134"/>
      <c r="C332" s="133"/>
      <c r="D332" s="133"/>
      <c r="E332" s="133"/>
      <c r="F332" s="135"/>
      <c r="G332" s="135"/>
      <c r="H332" s="135"/>
      <c r="I332" s="135"/>
      <c r="J332" s="136"/>
      <c r="K332" s="130"/>
    </row>
    <row r="333" spans="1:11" s="137" customFormat="1" x14ac:dyDescent="0.25">
      <c r="A333" s="133"/>
      <c r="B333" s="134"/>
      <c r="C333" s="133"/>
      <c r="D333" s="133"/>
      <c r="E333" s="133"/>
      <c r="F333" s="135"/>
      <c r="G333" s="135"/>
      <c r="H333" s="135"/>
      <c r="I333" s="135"/>
      <c r="J333" s="136"/>
      <c r="K333" s="130"/>
    </row>
    <row r="334" spans="1:11" s="137" customFormat="1" x14ac:dyDescent="0.25">
      <c r="A334" s="133"/>
      <c r="B334" s="134"/>
      <c r="C334" s="133"/>
      <c r="D334" s="133"/>
      <c r="E334" s="133"/>
      <c r="F334" s="135"/>
      <c r="G334" s="135"/>
      <c r="H334" s="135"/>
      <c r="I334" s="135"/>
      <c r="J334" s="136"/>
      <c r="K334" s="130"/>
    </row>
    <row r="335" spans="1:11" s="137" customFormat="1" x14ac:dyDescent="0.25">
      <c r="A335" s="133"/>
      <c r="B335" s="134"/>
      <c r="C335" s="133"/>
      <c r="D335" s="133"/>
      <c r="E335" s="133"/>
      <c r="F335" s="135"/>
      <c r="G335" s="135"/>
      <c r="H335" s="135"/>
      <c r="I335" s="135"/>
      <c r="J335" s="136"/>
      <c r="K335" s="130"/>
    </row>
    <row r="336" spans="1:11" s="137" customFormat="1" x14ac:dyDescent="0.25">
      <c r="A336" s="133"/>
      <c r="B336" s="134"/>
      <c r="C336" s="133"/>
      <c r="D336" s="133"/>
      <c r="E336" s="133"/>
      <c r="F336" s="135"/>
      <c r="G336" s="135"/>
      <c r="H336" s="135"/>
      <c r="I336" s="135"/>
      <c r="J336" s="136"/>
      <c r="K336" s="130"/>
    </row>
    <row r="337" spans="1:11" s="137" customFormat="1" x14ac:dyDescent="0.25">
      <c r="A337" s="133"/>
      <c r="B337" s="134"/>
      <c r="C337" s="133"/>
      <c r="D337" s="133"/>
      <c r="E337" s="133"/>
      <c r="F337" s="135"/>
      <c r="G337" s="135"/>
      <c r="H337" s="135"/>
      <c r="I337" s="135"/>
      <c r="J337" s="136"/>
      <c r="K337" s="130"/>
    </row>
    <row r="338" spans="1:11" s="137" customFormat="1" x14ac:dyDescent="0.25">
      <c r="A338" s="133"/>
      <c r="B338" s="134"/>
      <c r="C338" s="133"/>
      <c r="D338" s="133"/>
      <c r="E338" s="133"/>
      <c r="F338" s="135"/>
      <c r="G338" s="135"/>
      <c r="H338" s="135"/>
      <c r="I338" s="135"/>
      <c r="J338" s="136"/>
      <c r="K338" s="130"/>
    </row>
    <row r="339" spans="1:11" s="137" customFormat="1" x14ac:dyDescent="0.25">
      <c r="A339" s="133"/>
      <c r="B339" s="134"/>
      <c r="C339" s="133"/>
      <c r="D339" s="133"/>
      <c r="E339" s="133"/>
      <c r="F339" s="135"/>
      <c r="G339" s="135"/>
      <c r="H339" s="135"/>
      <c r="I339" s="135"/>
      <c r="J339" s="136"/>
      <c r="K339" s="130"/>
    </row>
    <row r="340" spans="1:11" s="137" customFormat="1" x14ac:dyDescent="0.25">
      <c r="A340" s="133"/>
      <c r="B340" s="134"/>
      <c r="C340" s="133"/>
      <c r="D340" s="133"/>
      <c r="E340" s="133"/>
      <c r="F340" s="135"/>
      <c r="G340" s="135"/>
      <c r="H340" s="135"/>
      <c r="I340" s="135"/>
      <c r="J340" s="136"/>
      <c r="K340" s="130"/>
    </row>
    <row r="341" spans="1:11" s="137" customFormat="1" x14ac:dyDescent="0.25">
      <c r="A341" s="133"/>
      <c r="B341" s="134"/>
      <c r="C341" s="133"/>
      <c r="D341" s="133"/>
      <c r="E341" s="133"/>
      <c r="F341" s="135"/>
      <c r="G341" s="135"/>
      <c r="H341" s="135"/>
      <c r="I341" s="135"/>
      <c r="J341" s="136"/>
      <c r="K341" s="130"/>
    </row>
    <row r="342" spans="1:11" s="137" customFormat="1" x14ac:dyDescent="0.25">
      <c r="A342" s="133"/>
      <c r="B342" s="134"/>
      <c r="C342" s="133"/>
      <c r="D342" s="133"/>
      <c r="E342" s="133"/>
      <c r="F342" s="135"/>
      <c r="G342" s="135"/>
      <c r="H342" s="135"/>
      <c r="I342" s="135"/>
      <c r="J342" s="136"/>
      <c r="K342" s="130"/>
    </row>
    <row r="343" spans="1:11" s="137" customFormat="1" x14ac:dyDescent="0.25">
      <c r="A343" s="133"/>
      <c r="B343" s="134"/>
      <c r="C343" s="133"/>
      <c r="D343" s="133"/>
      <c r="E343" s="133"/>
      <c r="F343" s="135"/>
      <c r="G343" s="135"/>
      <c r="H343" s="135"/>
      <c r="I343" s="135"/>
      <c r="J343" s="136"/>
      <c r="K343" s="130"/>
    </row>
    <row r="344" spans="1:11" s="137" customFormat="1" x14ac:dyDescent="0.25">
      <c r="A344" s="133"/>
      <c r="B344" s="134"/>
      <c r="C344" s="133"/>
      <c r="D344" s="133"/>
      <c r="E344" s="133"/>
      <c r="F344" s="135"/>
      <c r="G344" s="135"/>
      <c r="H344" s="135"/>
      <c r="I344" s="135"/>
      <c r="J344" s="136"/>
      <c r="K344" s="130"/>
    </row>
    <row r="345" spans="1:11" s="137" customFormat="1" x14ac:dyDescent="0.25">
      <c r="A345" s="133"/>
      <c r="B345" s="134"/>
      <c r="C345" s="133"/>
      <c r="D345" s="133"/>
      <c r="E345" s="133"/>
      <c r="F345" s="135"/>
      <c r="G345" s="135"/>
      <c r="H345" s="135"/>
      <c r="I345" s="135"/>
      <c r="J345" s="136"/>
      <c r="K345" s="130"/>
    </row>
    <row r="346" spans="1:11" s="137" customFormat="1" x14ac:dyDescent="0.25">
      <c r="A346" s="133"/>
      <c r="B346" s="134"/>
      <c r="C346" s="133"/>
      <c r="D346" s="133"/>
      <c r="E346" s="133"/>
      <c r="F346" s="135"/>
      <c r="G346" s="135"/>
      <c r="H346" s="135"/>
      <c r="I346" s="135"/>
      <c r="J346" s="136"/>
      <c r="K346" s="130"/>
    </row>
    <row r="347" spans="1:11" s="137" customFormat="1" x14ac:dyDescent="0.25">
      <c r="A347" s="133"/>
      <c r="B347" s="134"/>
      <c r="C347" s="133"/>
      <c r="D347" s="133"/>
      <c r="E347" s="133"/>
      <c r="F347" s="135"/>
      <c r="G347" s="135"/>
      <c r="H347" s="135"/>
      <c r="I347" s="135"/>
      <c r="J347" s="136"/>
      <c r="K347" s="130"/>
    </row>
    <row r="348" spans="1:11" s="137" customFormat="1" x14ac:dyDescent="0.25">
      <c r="A348" s="133"/>
      <c r="B348" s="134"/>
      <c r="C348" s="133"/>
      <c r="D348" s="133"/>
      <c r="E348" s="133"/>
      <c r="F348" s="135"/>
      <c r="G348" s="135"/>
      <c r="H348" s="135"/>
      <c r="I348" s="135"/>
      <c r="J348" s="136"/>
      <c r="K348" s="130"/>
    </row>
    <row r="349" spans="1:11" s="137" customFormat="1" x14ac:dyDescent="0.25">
      <c r="A349" s="133"/>
      <c r="B349" s="134"/>
      <c r="C349" s="133"/>
      <c r="D349" s="133"/>
      <c r="E349" s="133"/>
      <c r="F349" s="135"/>
      <c r="G349" s="135"/>
      <c r="H349" s="135"/>
      <c r="I349" s="135"/>
      <c r="J349" s="136"/>
      <c r="K349" s="130"/>
    </row>
    <row r="350" spans="1:11" s="137" customFormat="1" x14ac:dyDescent="0.25">
      <c r="A350" s="133"/>
      <c r="B350" s="134"/>
      <c r="C350" s="133"/>
      <c r="D350" s="133"/>
      <c r="E350" s="133"/>
      <c r="F350" s="135"/>
      <c r="G350" s="135"/>
      <c r="H350" s="135"/>
      <c r="I350" s="135"/>
      <c r="J350" s="136"/>
      <c r="K350" s="130"/>
    </row>
    <row r="351" spans="1:11" s="137" customFormat="1" x14ac:dyDescent="0.25">
      <c r="A351" s="133"/>
      <c r="B351" s="134"/>
      <c r="C351" s="133"/>
      <c r="D351" s="133"/>
      <c r="E351" s="133"/>
      <c r="F351" s="135"/>
      <c r="G351" s="135"/>
      <c r="H351" s="135"/>
      <c r="I351" s="135"/>
      <c r="J351" s="136"/>
      <c r="K351" s="130"/>
    </row>
    <row r="352" spans="1:11" s="137" customFormat="1" x14ac:dyDescent="0.25">
      <c r="A352" s="133"/>
      <c r="B352" s="134"/>
      <c r="C352" s="133"/>
      <c r="D352" s="133"/>
      <c r="E352" s="133"/>
      <c r="F352" s="135"/>
      <c r="G352" s="135"/>
      <c r="H352" s="135"/>
      <c r="I352" s="135"/>
      <c r="J352" s="136"/>
      <c r="K352" s="130"/>
    </row>
    <row r="353" spans="1:11" s="137" customFormat="1" x14ac:dyDescent="0.25">
      <c r="A353" s="133"/>
      <c r="B353" s="134"/>
      <c r="C353" s="133"/>
      <c r="D353" s="133"/>
      <c r="E353" s="133"/>
      <c r="F353" s="135"/>
      <c r="G353" s="135"/>
      <c r="H353" s="135"/>
      <c r="I353" s="135"/>
      <c r="J353" s="136"/>
      <c r="K353" s="130"/>
    </row>
    <row r="354" spans="1:11" s="137" customFormat="1" x14ac:dyDescent="0.25">
      <c r="A354" s="133"/>
      <c r="B354" s="134"/>
      <c r="C354" s="133"/>
      <c r="D354" s="133"/>
      <c r="E354" s="133"/>
      <c r="F354" s="135"/>
      <c r="G354" s="135"/>
      <c r="H354" s="135"/>
      <c r="I354" s="135"/>
      <c r="J354" s="136"/>
      <c r="K354" s="130"/>
    </row>
    <row r="355" spans="1:11" s="137" customFormat="1" x14ac:dyDescent="0.25">
      <c r="A355" s="133"/>
      <c r="B355" s="134"/>
      <c r="C355" s="133"/>
      <c r="D355" s="133"/>
      <c r="E355" s="133"/>
      <c r="F355" s="135"/>
      <c r="G355" s="135"/>
      <c r="H355" s="135"/>
      <c r="I355" s="135"/>
      <c r="J355" s="136"/>
      <c r="K355" s="130"/>
    </row>
  </sheetData>
  <mergeCells count="506">
    <mergeCell ref="C120:C122"/>
    <mergeCell ref="A120:A122"/>
    <mergeCell ref="F120:F121"/>
    <mergeCell ref="G120:G121"/>
    <mergeCell ref="H120:H121"/>
    <mergeCell ref="I120:I121"/>
    <mergeCell ref="J120:J121"/>
    <mergeCell ref="G144:G145"/>
    <mergeCell ref="H144:H145"/>
    <mergeCell ref="I144:I145"/>
    <mergeCell ref="J144:J145"/>
    <mergeCell ref="A134:A135"/>
    <mergeCell ref="A131:A133"/>
    <mergeCell ref="A129:A130"/>
    <mergeCell ref="A127:A128"/>
    <mergeCell ref="K144:K146"/>
    <mergeCell ref="F144:F146"/>
    <mergeCell ref="K136:K137"/>
    <mergeCell ref="K132:K133"/>
    <mergeCell ref="A46:A47"/>
    <mergeCell ref="C46:C47"/>
    <mergeCell ref="D46:D47"/>
    <mergeCell ref="E46:E47"/>
    <mergeCell ref="F46:F47"/>
    <mergeCell ref="G46:J47"/>
    <mergeCell ref="K46:K47"/>
    <mergeCell ref="E127:E128"/>
    <mergeCell ref="K127:K128"/>
    <mergeCell ref="B129:B130"/>
    <mergeCell ref="C129:C130"/>
    <mergeCell ref="D129:D130"/>
    <mergeCell ref="E129:E130"/>
    <mergeCell ref="K129:K130"/>
    <mergeCell ref="D136:D137"/>
    <mergeCell ref="B136:B137"/>
    <mergeCell ref="C136:C137"/>
    <mergeCell ref="E136:E137"/>
    <mergeCell ref="B83:B84"/>
    <mergeCell ref="C83:C84"/>
    <mergeCell ref="A296:A297"/>
    <mergeCell ref="B296:B297"/>
    <mergeCell ref="C296:C297"/>
    <mergeCell ref="D296:D297"/>
    <mergeCell ref="E296:E297"/>
    <mergeCell ref="K288:K291"/>
    <mergeCell ref="A310:K310"/>
    <mergeCell ref="B290:B291"/>
    <mergeCell ref="B288:B289"/>
    <mergeCell ref="A308:K308"/>
    <mergeCell ref="F305:H305"/>
    <mergeCell ref="A292:K292"/>
    <mergeCell ref="A293:K293"/>
    <mergeCell ref="A295:K295"/>
    <mergeCell ref="G288:G291"/>
    <mergeCell ref="H288:H291"/>
    <mergeCell ref="I288:I291"/>
    <mergeCell ref="J288:J291"/>
    <mergeCell ref="A288:A291"/>
    <mergeCell ref="J150:J151"/>
    <mergeCell ref="F311:H311"/>
    <mergeCell ref="F312:H312"/>
    <mergeCell ref="K270:K271"/>
    <mergeCell ref="K272:K274"/>
    <mergeCell ref="C270:C271"/>
    <mergeCell ref="D270:D271"/>
    <mergeCell ref="E270:E271"/>
    <mergeCell ref="D298:D299"/>
    <mergeCell ref="C298:C299"/>
    <mergeCell ref="K296:K297"/>
    <mergeCell ref="A279:K279"/>
    <mergeCell ref="A281:K281"/>
    <mergeCell ref="F313:H313"/>
    <mergeCell ref="F17:H17"/>
    <mergeCell ref="F18:H18"/>
    <mergeCell ref="F248:H248"/>
    <mergeCell ref="A66:K66"/>
    <mergeCell ref="A68:K68"/>
    <mergeCell ref="A31:K31"/>
    <mergeCell ref="A35:K35"/>
    <mergeCell ref="A54:K54"/>
    <mergeCell ref="A57:K57"/>
    <mergeCell ref="A55:K55"/>
    <mergeCell ref="A252:K252"/>
    <mergeCell ref="A259:K259"/>
    <mergeCell ref="A260:K260"/>
    <mergeCell ref="A266:K266"/>
    <mergeCell ref="A278:K278"/>
    <mergeCell ref="C261:C263"/>
    <mergeCell ref="K261:K263"/>
    <mergeCell ref="A261:A263"/>
    <mergeCell ref="E261:E263"/>
    <mergeCell ref="D261:D263"/>
    <mergeCell ref="B268:B269"/>
    <mergeCell ref="A307:K307"/>
    <mergeCell ref="K268:K269"/>
    <mergeCell ref="A118:K118"/>
    <mergeCell ref="A123:K123"/>
    <mergeCell ref="A208:K208"/>
    <mergeCell ref="A1:K1"/>
    <mergeCell ref="A2:K2"/>
    <mergeCell ref="I9:I10"/>
    <mergeCell ref="J9:J10"/>
    <mergeCell ref="K9:K10"/>
    <mergeCell ref="A12:K12"/>
    <mergeCell ref="A9:A10"/>
    <mergeCell ref="B9:B10"/>
    <mergeCell ref="C9:C10"/>
    <mergeCell ref="D9:D10"/>
    <mergeCell ref="E9:E10"/>
    <mergeCell ref="F9:H9"/>
    <mergeCell ref="A5:K5"/>
    <mergeCell ref="A4:K4"/>
    <mergeCell ref="A3:K3"/>
    <mergeCell ref="A7:K7"/>
    <mergeCell ref="K147:K149"/>
    <mergeCell ref="F150:F152"/>
    <mergeCell ref="G150:G151"/>
    <mergeCell ref="H150:H151"/>
    <mergeCell ref="I150:I151"/>
    <mergeCell ref="A300:K300"/>
    <mergeCell ref="A301:K301"/>
    <mergeCell ref="A303:K303"/>
    <mergeCell ref="A13:K13"/>
    <mergeCell ref="A211:K211"/>
    <mergeCell ref="A19:K19"/>
    <mergeCell ref="A250:K250"/>
    <mergeCell ref="A243:K243"/>
    <mergeCell ref="A244:K244"/>
    <mergeCell ref="A246:K246"/>
    <mergeCell ref="A249:K249"/>
    <mergeCell ref="A16:K16"/>
    <mergeCell ref="A14:K14"/>
    <mergeCell ref="A25:K25"/>
    <mergeCell ref="A30:K30"/>
    <mergeCell ref="A20:K20"/>
    <mergeCell ref="A64:K64"/>
    <mergeCell ref="A65:K65"/>
    <mergeCell ref="B69:B70"/>
    <mergeCell ref="C69:C70"/>
    <mergeCell ref="D69:D70"/>
    <mergeCell ref="E69:E70"/>
    <mergeCell ref="K69:K70"/>
    <mergeCell ref="A117:K117"/>
    <mergeCell ref="F257:H257"/>
    <mergeCell ref="A298:A299"/>
    <mergeCell ref="E298:E299"/>
    <mergeCell ref="K298:K299"/>
    <mergeCell ref="F284:H284"/>
    <mergeCell ref="B272:B274"/>
    <mergeCell ref="C268:C269"/>
    <mergeCell ref="D268:D269"/>
    <mergeCell ref="E268:E269"/>
    <mergeCell ref="F276:J276"/>
    <mergeCell ref="F277:J277"/>
    <mergeCell ref="C288:C291"/>
    <mergeCell ref="D288:D291"/>
    <mergeCell ref="E288:E291"/>
    <mergeCell ref="F288:F291"/>
    <mergeCell ref="E272:E274"/>
    <mergeCell ref="C272:C274"/>
    <mergeCell ref="D272:D274"/>
    <mergeCell ref="A270:A271"/>
    <mergeCell ref="A272:A274"/>
    <mergeCell ref="F267:J267"/>
    <mergeCell ref="F275:J275"/>
    <mergeCell ref="A258:K258"/>
    <mergeCell ref="B298:B299"/>
    <mergeCell ref="F256:H256"/>
    <mergeCell ref="B270:B271"/>
    <mergeCell ref="K224:K225"/>
    <mergeCell ref="K139:K140"/>
    <mergeCell ref="K177:K178"/>
    <mergeCell ref="K190:K191"/>
    <mergeCell ref="H147:H148"/>
    <mergeCell ref="I147:I148"/>
    <mergeCell ref="J147:J148"/>
    <mergeCell ref="A209:K209"/>
    <mergeCell ref="F147:F149"/>
    <mergeCell ref="G147:G148"/>
    <mergeCell ref="B144:B146"/>
    <mergeCell ref="C144:C146"/>
    <mergeCell ref="D144:D146"/>
    <mergeCell ref="E144:E146"/>
    <mergeCell ref="B147:B149"/>
    <mergeCell ref="C147:C149"/>
    <mergeCell ref="D147:D149"/>
    <mergeCell ref="E147:E149"/>
    <mergeCell ref="B139:B140"/>
    <mergeCell ref="C139:C140"/>
    <mergeCell ref="D139:D140"/>
    <mergeCell ref="A268:A269"/>
    <mergeCell ref="D83:D84"/>
    <mergeCell ref="E83:E84"/>
    <mergeCell ref="K83:K84"/>
    <mergeCell ref="B81:B82"/>
    <mergeCell ref="C81:C82"/>
    <mergeCell ref="D81:D82"/>
    <mergeCell ref="E81:E82"/>
    <mergeCell ref="K81:K82"/>
    <mergeCell ref="B213:B214"/>
    <mergeCell ref="C213:C214"/>
    <mergeCell ref="D213:D214"/>
    <mergeCell ref="E213:E214"/>
    <mergeCell ref="F213:F214"/>
    <mergeCell ref="K213:K214"/>
    <mergeCell ref="C150:C152"/>
    <mergeCell ref="D150:D152"/>
    <mergeCell ref="E150:E152"/>
    <mergeCell ref="B153:B155"/>
    <mergeCell ref="C153:C155"/>
    <mergeCell ref="D153:D155"/>
    <mergeCell ref="E153:E155"/>
    <mergeCell ref="K154:K155"/>
    <mergeCell ref="K150:K152"/>
    <mergeCell ref="B156:B159"/>
    <mergeCell ref="B215:B217"/>
    <mergeCell ref="C215:C217"/>
    <mergeCell ref="D215:D217"/>
    <mergeCell ref="E215:E217"/>
    <mergeCell ref="F215:F217"/>
    <mergeCell ref="K215:K217"/>
    <mergeCell ref="B75:B76"/>
    <mergeCell ref="C75:C76"/>
    <mergeCell ref="D75:D76"/>
    <mergeCell ref="E75:E76"/>
    <mergeCell ref="K75:K76"/>
    <mergeCell ref="E134:E135"/>
    <mergeCell ref="K134:K135"/>
    <mergeCell ref="B131:B133"/>
    <mergeCell ref="C131:C133"/>
    <mergeCell ref="D131:D133"/>
    <mergeCell ref="E131:E133"/>
    <mergeCell ref="E120:E122"/>
    <mergeCell ref="D120:D122"/>
    <mergeCell ref="B127:B128"/>
    <mergeCell ref="C127:C128"/>
    <mergeCell ref="D127:D128"/>
    <mergeCell ref="E139:E140"/>
    <mergeCell ref="B150:B152"/>
    <mergeCell ref="C73:C74"/>
    <mergeCell ref="D73:D74"/>
    <mergeCell ref="E73:E74"/>
    <mergeCell ref="K73:K74"/>
    <mergeCell ref="E37:E38"/>
    <mergeCell ref="J37:J38"/>
    <mergeCell ref="K37:K38"/>
    <mergeCell ref="B39:B40"/>
    <mergeCell ref="C39:C40"/>
    <mergeCell ref="D39:D40"/>
    <mergeCell ref="E39:E40"/>
    <mergeCell ref="J39:J40"/>
    <mergeCell ref="K39:K40"/>
    <mergeCell ref="K50:K51"/>
    <mergeCell ref="B52:B53"/>
    <mergeCell ref="C52:C53"/>
    <mergeCell ref="D52:D53"/>
    <mergeCell ref="E52:E53"/>
    <mergeCell ref="K52:K53"/>
    <mergeCell ref="G41:J41"/>
    <mergeCell ref="B43:B44"/>
    <mergeCell ref="C43:C44"/>
    <mergeCell ref="D43:D44"/>
    <mergeCell ref="E43:E44"/>
    <mergeCell ref="J43:J44"/>
    <mergeCell ref="K43:K44"/>
    <mergeCell ref="B46:B47"/>
    <mergeCell ref="B238:B239"/>
    <mergeCell ref="C238:C239"/>
    <mergeCell ref="D238:D239"/>
    <mergeCell ref="E238:E239"/>
    <mergeCell ref="F238:F239"/>
    <mergeCell ref="K238:K239"/>
    <mergeCell ref="E226:E227"/>
    <mergeCell ref="F226:F227"/>
    <mergeCell ref="K226:K227"/>
    <mergeCell ref="B228:B229"/>
    <mergeCell ref="C228:C229"/>
    <mergeCell ref="D228:D229"/>
    <mergeCell ref="E228:E229"/>
    <mergeCell ref="F228:F229"/>
    <mergeCell ref="D92:D93"/>
    <mergeCell ref="D134:D135"/>
    <mergeCell ref="E92:E93"/>
    <mergeCell ref="K92:K93"/>
    <mergeCell ref="B134:B135"/>
    <mergeCell ref="C134:C135"/>
    <mergeCell ref="A238:A239"/>
    <mergeCell ref="A235:A237"/>
    <mergeCell ref="A231:A233"/>
    <mergeCell ref="B231:B233"/>
    <mergeCell ref="C231:C233"/>
    <mergeCell ref="D231:D233"/>
    <mergeCell ref="E231:E233"/>
    <mergeCell ref="F231:F233"/>
    <mergeCell ref="K231:K233"/>
    <mergeCell ref="B235:B237"/>
    <mergeCell ref="C235:C237"/>
    <mergeCell ref="D235:D237"/>
    <mergeCell ref="E235:E237"/>
    <mergeCell ref="F235:F237"/>
    <mergeCell ref="K235:K237"/>
    <mergeCell ref="A27:A28"/>
    <mergeCell ref="D27:D28"/>
    <mergeCell ref="C27:C28"/>
    <mergeCell ref="F58:J58"/>
    <mergeCell ref="F59:J59"/>
    <mergeCell ref="B60:B61"/>
    <mergeCell ref="C60:C61"/>
    <mergeCell ref="D60:D61"/>
    <mergeCell ref="E60:E61"/>
    <mergeCell ref="F60:F61"/>
    <mergeCell ref="A52:A53"/>
    <mergeCell ref="A50:A51"/>
    <mergeCell ref="A43:A44"/>
    <mergeCell ref="A39:A40"/>
    <mergeCell ref="A37:A38"/>
    <mergeCell ref="B50:B51"/>
    <mergeCell ref="C50:C51"/>
    <mergeCell ref="D50:D51"/>
    <mergeCell ref="E50:E51"/>
    <mergeCell ref="J50:J51"/>
    <mergeCell ref="G36:J36"/>
    <mergeCell ref="B37:B38"/>
    <mergeCell ref="C37:C38"/>
    <mergeCell ref="D37:D38"/>
    <mergeCell ref="B27:B28"/>
    <mergeCell ref="E27:E28"/>
    <mergeCell ref="K27:K28"/>
    <mergeCell ref="K60:K61"/>
    <mergeCell ref="K228:K229"/>
    <mergeCell ref="B218:B220"/>
    <mergeCell ref="C218:C220"/>
    <mergeCell ref="D218:D220"/>
    <mergeCell ref="E218:E220"/>
    <mergeCell ref="F218:F220"/>
    <mergeCell ref="K218:K220"/>
    <mergeCell ref="B224:B225"/>
    <mergeCell ref="C224:C225"/>
    <mergeCell ref="D224:D225"/>
    <mergeCell ref="E224:E225"/>
    <mergeCell ref="F224:F225"/>
    <mergeCell ref="K62:K63"/>
    <mergeCell ref="B94:B95"/>
    <mergeCell ref="C94:C95"/>
    <mergeCell ref="D94:D95"/>
    <mergeCell ref="E94:E95"/>
    <mergeCell ref="K94:K95"/>
    <mergeCell ref="B92:B93"/>
    <mergeCell ref="C92:C93"/>
    <mergeCell ref="A228:A229"/>
    <mergeCell ref="A224:A225"/>
    <mergeCell ref="A226:A227"/>
    <mergeCell ref="A218:A220"/>
    <mergeCell ref="A215:A217"/>
    <mergeCell ref="A213:A214"/>
    <mergeCell ref="B62:B63"/>
    <mergeCell ref="C62:C63"/>
    <mergeCell ref="D62:D63"/>
    <mergeCell ref="B226:B227"/>
    <mergeCell ref="C226:C227"/>
    <mergeCell ref="D226:D227"/>
    <mergeCell ref="A81:A82"/>
    <mergeCell ref="A79:A80"/>
    <mergeCell ref="A75:A76"/>
    <mergeCell ref="A69:A70"/>
    <mergeCell ref="A71:A72"/>
    <mergeCell ref="A73:A74"/>
    <mergeCell ref="A94:A95"/>
    <mergeCell ref="A92:A93"/>
    <mergeCell ref="A90:A91"/>
    <mergeCell ref="A86:A87"/>
    <mergeCell ref="A83:A84"/>
    <mergeCell ref="B85:J85"/>
    <mergeCell ref="A62:A63"/>
    <mergeCell ref="A60:A61"/>
    <mergeCell ref="E62:E63"/>
    <mergeCell ref="E90:E91"/>
    <mergeCell ref="K90:K91"/>
    <mergeCell ref="B86:B87"/>
    <mergeCell ref="C86:C87"/>
    <mergeCell ref="D86:D87"/>
    <mergeCell ref="E86:E87"/>
    <mergeCell ref="B71:B72"/>
    <mergeCell ref="C71:C72"/>
    <mergeCell ref="K86:K87"/>
    <mergeCell ref="B90:B91"/>
    <mergeCell ref="C90:C91"/>
    <mergeCell ref="D90:D91"/>
    <mergeCell ref="D71:D72"/>
    <mergeCell ref="E71:E72"/>
    <mergeCell ref="K71:K72"/>
    <mergeCell ref="B79:B80"/>
    <mergeCell ref="C79:C80"/>
    <mergeCell ref="D79:D80"/>
    <mergeCell ref="E79:E80"/>
    <mergeCell ref="K79:K80"/>
    <mergeCell ref="B73:B74"/>
    <mergeCell ref="C156:C159"/>
    <mergeCell ref="D156:D159"/>
    <mergeCell ref="E156:E159"/>
    <mergeCell ref="K158:K159"/>
    <mergeCell ref="B160:B162"/>
    <mergeCell ref="C160:C162"/>
    <mergeCell ref="D160:D162"/>
    <mergeCell ref="E160:E162"/>
    <mergeCell ref="K161:K162"/>
    <mergeCell ref="K180:K181"/>
    <mergeCell ref="F180:F181"/>
    <mergeCell ref="B163:B166"/>
    <mergeCell ref="C163:C166"/>
    <mergeCell ref="D163:D166"/>
    <mergeCell ref="E163:E166"/>
    <mergeCell ref="K165:K166"/>
    <mergeCell ref="B167:B168"/>
    <mergeCell ref="C167:C168"/>
    <mergeCell ref="D167:D168"/>
    <mergeCell ref="E167:E168"/>
    <mergeCell ref="K167:K168"/>
    <mergeCell ref="B169:B170"/>
    <mergeCell ref="C169:C170"/>
    <mergeCell ref="D169:D170"/>
    <mergeCell ref="E169:E170"/>
    <mergeCell ref="K169:K170"/>
    <mergeCell ref="B175:B176"/>
    <mergeCell ref="C175:C176"/>
    <mergeCell ref="D175:D176"/>
    <mergeCell ref="E175:E176"/>
    <mergeCell ref="K175:K176"/>
    <mergeCell ref="K192:K193"/>
    <mergeCell ref="B182:B183"/>
    <mergeCell ref="C182:C183"/>
    <mergeCell ref="D182:D183"/>
    <mergeCell ref="E182:E183"/>
    <mergeCell ref="B184:B185"/>
    <mergeCell ref="C184:C185"/>
    <mergeCell ref="E184:E185"/>
    <mergeCell ref="K184:K185"/>
    <mergeCell ref="B186:B188"/>
    <mergeCell ref="C186:C188"/>
    <mergeCell ref="D186:D188"/>
    <mergeCell ref="E186:E188"/>
    <mergeCell ref="K187:K188"/>
    <mergeCell ref="F190:F191"/>
    <mergeCell ref="F192:F193"/>
    <mergeCell ref="F184:F185"/>
    <mergeCell ref="F182:F183"/>
    <mergeCell ref="F187:F188"/>
    <mergeCell ref="K182:K183"/>
    <mergeCell ref="K205:K207"/>
    <mergeCell ref="B196:B198"/>
    <mergeCell ref="C196:C198"/>
    <mergeCell ref="D196:D198"/>
    <mergeCell ref="E196:E198"/>
    <mergeCell ref="K197:K198"/>
    <mergeCell ref="B199:B200"/>
    <mergeCell ref="C199:C200"/>
    <mergeCell ref="D199:D200"/>
    <mergeCell ref="E199:E200"/>
    <mergeCell ref="F206:F207"/>
    <mergeCell ref="G206:G207"/>
    <mergeCell ref="H206:H207"/>
    <mergeCell ref="I206:I207"/>
    <mergeCell ref="J206:J207"/>
    <mergeCell ref="B177:B178"/>
    <mergeCell ref="C177:C178"/>
    <mergeCell ref="D177:D178"/>
    <mergeCell ref="E177:E178"/>
    <mergeCell ref="D184:D185"/>
    <mergeCell ref="B192:B193"/>
    <mergeCell ref="C192:C193"/>
    <mergeCell ref="D192:D193"/>
    <mergeCell ref="E192:E193"/>
    <mergeCell ref="B180:B181"/>
    <mergeCell ref="C180:C181"/>
    <mergeCell ref="D180:D181"/>
    <mergeCell ref="E180:E181"/>
    <mergeCell ref="B205:B207"/>
    <mergeCell ref="C205:C207"/>
    <mergeCell ref="D205:D207"/>
    <mergeCell ref="E205:E207"/>
    <mergeCell ref="A205:A207"/>
    <mergeCell ref="A199:A200"/>
    <mergeCell ref="A196:A198"/>
    <mergeCell ref="A192:A193"/>
    <mergeCell ref="B189:B191"/>
    <mergeCell ref="C189:C191"/>
    <mergeCell ref="D189:D191"/>
    <mergeCell ref="E189:E191"/>
    <mergeCell ref="A153:A155"/>
    <mergeCell ref="A150:A152"/>
    <mergeCell ref="A147:A149"/>
    <mergeCell ref="A144:A146"/>
    <mergeCell ref="A139:A140"/>
    <mergeCell ref="A136:A137"/>
    <mergeCell ref="A177:A178"/>
    <mergeCell ref="A169:A170"/>
    <mergeCell ref="A167:A168"/>
    <mergeCell ref="A189:A191"/>
    <mergeCell ref="A186:A188"/>
    <mergeCell ref="A184:A185"/>
    <mergeCell ref="A182:A183"/>
    <mergeCell ref="A180:A181"/>
    <mergeCell ref="A175:A176"/>
    <mergeCell ref="A163:A166"/>
    <mergeCell ref="A160:A162"/>
    <mergeCell ref="A156:A159"/>
  </mergeCells>
  <printOptions horizontalCentered="1"/>
  <pageMargins left="0.23622047244094488" right="0.23622047244094488" top="0.74803149606299213" bottom="0.74803149606299213" header="0.31496062992125984" footer="0.31496062992125984"/>
  <pageSetup paperSize="9" scale="58" fitToHeight="0" orientation="landscape" r:id="rId1"/>
  <headerFooter differentFirst="1">
    <oddHeader>&amp;C&amp;P</oddHeader>
  </headerFooter>
  <rowBreaks count="9" manualBreakCount="9">
    <brk id="47" max="10" man="1"/>
    <brk id="59" max="10" man="1"/>
    <brk id="79" max="10" man="1"/>
    <brk id="166" max="10" man="1"/>
    <brk id="172" max="10" man="1"/>
    <brk id="181" max="10" man="1"/>
    <brk id="195" max="10" man="1"/>
    <brk id="267" max="16383" man="1"/>
    <brk id="29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10" zoomScaleSheetLayoutView="100" workbookViewId="0">
      <selection activeCell="F14" sqref="F14"/>
    </sheetView>
  </sheetViews>
  <sheetFormatPr defaultColWidth="8.85546875" defaultRowHeight="15" x14ac:dyDescent="0.25"/>
  <cols>
    <col min="1" max="2" width="8.85546875" style="2"/>
    <col min="3" max="3" width="15.7109375" style="2" customWidth="1"/>
    <col min="4" max="4" width="25" style="2" customWidth="1"/>
    <col min="5" max="5" width="19.28515625" style="2" customWidth="1"/>
    <col min="6" max="6" width="59.7109375" style="2" customWidth="1"/>
    <col min="7" max="7" width="10.5703125" style="2" bestFit="1" customWidth="1"/>
    <col min="8" max="16384" width="8.85546875" style="2"/>
  </cols>
  <sheetData>
    <row r="1" spans="1:8" ht="30.75" customHeight="1" x14ac:dyDescent="0.25">
      <c r="A1" s="335" t="s">
        <v>583</v>
      </c>
      <c r="B1" s="335"/>
      <c r="C1" s="335"/>
      <c r="D1" s="335"/>
      <c r="E1" s="335"/>
      <c r="F1" s="335"/>
    </row>
    <row r="2" spans="1:8" ht="18" customHeight="1" x14ac:dyDescent="0.25">
      <c r="A2" s="8"/>
      <c r="B2" s="8"/>
      <c r="C2" s="8"/>
      <c r="D2" s="8"/>
      <c r="E2" s="8"/>
      <c r="F2" s="8"/>
    </row>
    <row r="3" spans="1:8" ht="52.35" customHeight="1" x14ac:dyDescent="0.25">
      <c r="A3" s="337" t="s">
        <v>584</v>
      </c>
      <c r="B3" s="337"/>
      <c r="C3" s="337"/>
      <c r="D3" s="206" t="s">
        <v>585</v>
      </c>
      <c r="E3" s="206" t="s">
        <v>586</v>
      </c>
      <c r="F3" s="206" t="s">
        <v>587</v>
      </c>
    </row>
    <row r="4" spans="1:8" ht="15.75" x14ac:dyDescent="0.25">
      <c r="A4" s="338">
        <v>1</v>
      </c>
      <c r="B4" s="338"/>
      <c r="C4" s="338"/>
      <c r="D4" s="112">
        <v>2</v>
      </c>
      <c r="E4" s="110">
        <v>3</v>
      </c>
      <c r="F4" s="110">
        <v>4</v>
      </c>
    </row>
    <row r="5" spans="1:8" ht="57" customHeight="1" x14ac:dyDescent="0.25">
      <c r="A5" s="339" t="s">
        <v>591</v>
      </c>
      <c r="B5" s="340"/>
      <c r="C5" s="341"/>
      <c r="D5" s="108">
        <v>21269.217000000001</v>
      </c>
      <c r="E5" s="9">
        <v>24961.4</v>
      </c>
      <c r="F5" s="197" t="s">
        <v>595</v>
      </c>
      <c r="G5" s="3"/>
    </row>
    <row r="6" spans="1:8" ht="84.75" customHeight="1" x14ac:dyDescent="0.25">
      <c r="A6" s="339" t="s">
        <v>588</v>
      </c>
      <c r="B6" s="340"/>
      <c r="C6" s="341"/>
      <c r="D6" s="10">
        <v>35503.618999999999</v>
      </c>
      <c r="E6" s="9">
        <v>30926.2</v>
      </c>
      <c r="F6" s="192" t="s">
        <v>596</v>
      </c>
      <c r="G6" s="3"/>
    </row>
    <row r="7" spans="1:8" ht="46.5" customHeight="1" x14ac:dyDescent="0.25">
      <c r="A7" s="339" t="s">
        <v>589</v>
      </c>
      <c r="B7" s="340"/>
      <c r="C7" s="341"/>
      <c r="D7" s="10">
        <v>10788.565000000001</v>
      </c>
      <c r="E7" s="9">
        <v>15791.4</v>
      </c>
      <c r="F7" s="197" t="s">
        <v>597</v>
      </c>
      <c r="G7" s="3"/>
      <c r="H7" s="156"/>
    </row>
    <row r="8" spans="1:8" ht="78" customHeight="1" x14ac:dyDescent="0.25">
      <c r="A8" s="339" t="s">
        <v>590</v>
      </c>
      <c r="B8" s="340"/>
      <c r="C8" s="341"/>
      <c r="D8" s="10">
        <v>6501.2560000000003</v>
      </c>
      <c r="E8" s="9">
        <v>2008.60409</v>
      </c>
      <c r="F8" s="107" t="s">
        <v>598</v>
      </c>
      <c r="G8" s="3"/>
    </row>
    <row r="9" spans="1:8" ht="42.75" customHeight="1" x14ac:dyDescent="0.25">
      <c r="A9" s="339" t="s">
        <v>592</v>
      </c>
      <c r="B9" s="340"/>
      <c r="C9" s="341"/>
      <c r="D9" s="11">
        <v>6851.4</v>
      </c>
      <c r="E9" s="11">
        <v>6851.4</v>
      </c>
      <c r="F9" s="107" t="s">
        <v>599</v>
      </c>
      <c r="G9" s="3"/>
    </row>
    <row r="10" spans="1:8" ht="44.25" customHeight="1" x14ac:dyDescent="0.25">
      <c r="A10" s="342" t="s">
        <v>593</v>
      </c>
      <c r="B10" s="343"/>
      <c r="C10" s="344"/>
      <c r="D10" s="11">
        <v>100</v>
      </c>
      <c r="E10" s="11">
        <v>84.2</v>
      </c>
      <c r="F10" s="197" t="s">
        <v>600</v>
      </c>
      <c r="G10" s="3"/>
    </row>
    <row r="11" spans="1:8" ht="15.75" x14ac:dyDescent="0.25">
      <c r="A11" s="336" t="s">
        <v>594</v>
      </c>
      <c r="B11" s="336"/>
      <c r="C11" s="336"/>
      <c r="D11" s="12">
        <f>SUM(D5:D10)</f>
        <v>81014.056999999986</v>
      </c>
      <c r="E11" s="12">
        <f>SUM(E5:E10)</f>
        <v>80623.204089999985</v>
      </c>
      <c r="F11" s="113"/>
      <c r="G11" s="7"/>
    </row>
    <row r="12" spans="1:8" ht="15.75" x14ac:dyDescent="0.25">
      <c r="A12" s="4"/>
      <c r="B12" s="4"/>
      <c r="C12" s="4"/>
      <c r="D12" s="5"/>
      <c r="E12" s="5"/>
      <c r="F12" s="6"/>
      <c r="G12" s="3"/>
    </row>
  </sheetData>
  <mergeCells count="10">
    <mergeCell ref="A1:F1"/>
    <mergeCell ref="A11:C11"/>
    <mergeCell ref="A3:C3"/>
    <mergeCell ref="A4:C4"/>
    <mergeCell ref="A5:C5"/>
    <mergeCell ref="A6:C6"/>
    <mergeCell ref="A9:C9"/>
    <mergeCell ref="A8:C8"/>
    <mergeCell ref="A10:C10"/>
    <mergeCell ref="A7:C7"/>
  </mergeCells>
  <printOptions horizontalCentered="1"/>
  <pageMargins left="0.19685039370078741" right="0.19685039370078741" top="0.78740157480314965" bottom="0.39370078740157483" header="0.59055118110236227" footer="0.31496062992125984"/>
  <pageSetup paperSize="9" firstPageNumber="106" orientation="landscape"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view="pageBreakPreview" topLeftCell="A62" zoomScaleNormal="100" zoomScaleSheetLayoutView="100" workbookViewId="0">
      <selection activeCell="K69" sqref="K69"/>
    </sheetView>
  </sheetViews>
  <sheetFormatPr defaultColWidth="9.140625" defaultRowHeight="15.75" x14ac:dyDescent="0.25"/>
  <cols>
    <col min="1" max="1" width="9.5703125" style="29" customWidth="1"/>
    <col min="2" max="2" width="28.42578125" style="18" customWidth="1"/>
    <col min="3" max="3" width="17.7109375" style="19" customWidth="1"/>
    <col min="4" max="4" width="12.28515625" style="20" customWidth="1"/>
    <col min="5" max="6" width="9.28515625" style="21" customWidth="1"/>
    <col min="7" max="7" width="79.85546875" style="14" customWidth="1"/>
    <col min="8" max="16384" width="9.140625" style="1"/>
  </cols>
  <sheetData>
    <row r="1" spans="1:7" x14ac:dyDescent="0.25">
      <c r="A1" s="345" t="s">
        <v>601</v>
      </c>
      <c r="B1" s="345"/>
      <c r="C1" s="345"/>
      <c r="D1" s="345"/>
      <c r="E1" s="345"/>
      <c r="F1" s="345"/>
      <c r="G1" s="345"/>
    </row>
    <row r="2" spans="1:7" ht="69.75" customHeight="1" x14ac:dyDescent="0.25">
      <c r="A2" s="346" t="s">
        <v>602</v>
      </c>
      <c r="B2" s="346"/>
      <c r="C2" s="346"/>
      <c r="D2" s="346"/>
      <c r="E2" s="346"/>
      <c r="F2" s="346"/>
      <c r="G2" s="346"/>
    </row>
    <row r="3" spans="1:7" x14ac:dyDescent="0.25">
      <c r="A3" s="347" t="s">
        <v>2</v>
      </c>
      <c r="B3" s="247" t="s">
        <v>141</v>
      </c>
      <c r="C3" s="247" t="s">
        <v>142</v>
      </c>
      <c r="D3" s="299" t="s">
        <v>145</v>
      </c>
      <c r="E3" s="299"/>
      <c r="F3" s="299"/>
      <c r="G3" s="301" t="s">
        <v>148</v>
      </c>
    </row>
    <row r="4" spans="1:7" ht="47.25" x14ac:dyDescent="0.25">
      <c r="A4" s="347"/>
      <c r="B4" s="247"/>
      <c r="C4" s="247"/>
      <c r="D4" s="204" t="s">
        <v>149</v>
      </c>
      <c r="E4" s="204" t="s">
        <v>150</v>
      </c>
      <c r="F4" s="26" t="s">
        <v>1</v>
      </c>
      <c r="G4" s="301"/>
    </row>
    <row r="5" spans="1:7" x14ac:dyDescent="0.25">
      <c r="A5" s="28">
        <v>1</v>
      </c>
      <c r="B5" s="23">
        <v>2</v>
      </c>
      <c r="C5" s="23">
        <v>3</v>
      </c>
      <c r="D5" s="27">
        <v>4</v>
      </c>
      <c r="E5" s="27">
        <v>5</v>
      </c>
      <c r="F5" s="27">
        <v>6</v>
      </c>
      <c r="G5" s="22">
        <v>7</v>
      </c>
    </row>
    <row r="6" spans="1:7" ht="38.25" customHeight="1" x14ac:dyDescent="0.25">
      <c r="A6" s="17" t="s">
        <v>3</v>
      </c>
      <c r="B6" s="13" t="s">
        <v>153</v>
      </c>
      <c r="C6" s="24" t="s">
        <v>5</v>
      </c>
      <c r="D6" s="30">
        <v>102.8</v>
      </c>
      <c r="E6" s="30">
        <v>102.8</v>
      </c>
      <c r="F6" s="30" t="s">
        <v>94</v>
      </c>
      <c r="G6" s="13" t="s">
        <v>603</v>
      </c>
    </row>
    <row r="7" spans="1:7" ht="51.75" customHeight="1" x14ac:dyDescent="0.25">
      <c r="A7" s="17" t="s">
        <v>4</v>
      </c>
      <c r="B7" s="13" t="s">
        <v>166</v>
      </c>
      <c r="C7" s="24" t="s">
        <v>5</v>
      </c>
      <c r="D7" s="31">
        <v>116.4</v>
      </c>
      <c r="E7" s="31">
        <v>116.4</v>
      </c>
      <c r="F7" s="30" t="s">
        <v>95</v>
      </c>
      <c r="G7" s="13" t="s">
        <v>604</v>
      </c>
    </row>
    <row r="8" spans="1:7" ht="31.5" x14ac:dyDescent="0.25">
      <c r="A8" s="36" t="s">
        <v>14</v>
      </c>
      <c r="B8" s="13" t="s">
        <v>167</v>
      </c>
      <c r="C8" s="202" t="s">
        <v>606</v>
      </c>
      <c r="D8" s="52">
        <v>26</v>
      </c>
      <c r="E8" s="52">
        <v>26</v>
      </c>
      <c r="F8" s="30">
        <v>34.299999999999997</v>
      </c>
      <c r="G8" s="13" t="s">
        <v>605</v>
      </c>
    </row>
    <row r="9" spans="1:7" ht="31.5" x14ac:dyDescent="0.25">
      <c r="A9" s="37" t="s">
        <v>22</v>
      </c>
      <c r="B9" s="38" t="s">
        <v>607</v>
      </c>
      <c r="C9" s="202" t="s">
        <v>606</v>
      </c>
      <c r="D9" s="46"/>
      <c r="E9" s="64">
        <v>0.01</v>
      </c>
      <c r="F9" s="65">
        <v>0</v>
      </c>
      <c r="G9" s="66" t="s">
        <v>632</v>
      </c>
    </row>
    <row r="10" spans="1:7" x14ac:dyDescent="0.25">
      <c r="A10" s="37" t="s">
        <v>23</v>
      </c>
      <c r="B10" s="38" t="s">
        <v>608</v>
      </c>
      <c r="C10" s="202" t="s">
        <v>606</v>
      </c>
      <c r="D10" s="46"/>
      <c r="E10" s="64">
        <v>0</v>
      </c>
      <c r="F10" s="46">
        <v>0</v>
      </c>
      <c r="G10" s="66" t="s">
        <v>633</v>
      </c>
    </row>
    <row r="11" spans="1:7" x14ac:dyDescent="0.25">
      <c r="A11" s="37" t="s">
        <v>24</v>
      </c>
      <c r="B11" s="38" t="s">
        <v>609</v>
      </c>
      <c r="C11" s="202" t="s">
        <v>606</v>
      </c>
      <c r="D11" s="46"/>
      <c r="E11" s="64">
        <v>0.06</v>
      </c>
      <c r="F11" s="46">
        <v>0.1</v>
      </c>
      <c r="G11" s="39" t="s">
        <v>634</v>
      </c>
    </row>
    <row r="12" spans="1:7" ht="30" customHeight="1" x14ac:dyDescent="0.25">
      <c r="A12" s="37" t="s">
        <v>25</v>
      </c>
      <c r="B12" s="194" t="s">
        <v>610</v>
      </c>
      <c r="C12" s="202" t="s">
        <v>606</v>
      </c>
      <c r="D12" s="46"/>
      <c r="E12" s="64">
        <v>0.2</v>
      </c>
      <c r="F12" s="46">
        <v>0</v>
      </c>
      <c r="G12" s="66" t="s">
        <v>632</v>
      </c>
    </row>
    <row r="13" spans="1:7" x14ac:dyDescent="0.25">
      <c r="A13" s="37" t="s">
        <v>26</v>
      </c>
      <c r="B13" s="38" t="s">
        <v>611</v>
      </c>
      <c r="C13" s="202" t="s">
        <v>606</v>
      </c>
      <c r="D13" s="46"/>
      <c r="E13" s="64">
        <v>0</v>
      </c>
      <c r="F13" s="46">
        <v>0</v>
      </c>
      <c r="G13" s="66" t="s">
        <v>633</v>
      </c>
    </row>
    <row r="14" spans="1:7" ht="30.75" customHeight="1" x14ac:dyDescent="0.25">
      <c r="A14" s="37" t="s">
        <v>27</v>
      </c>
      <c r="B14" s="38" t="s">
        <v>612</v>
      </c>
      <c r="C14" s="202" t="s">
        <v>606</v>
      </c>
      <c r="D14" s="46"/>
      <c r="E14" s="64">
        <v>0.1</v>
      </c>
      <c r="F14" s="46">
        <v>0</v>
      </c>
      <c r="G14" s="66" t="s">
        <v>632</v>
      </c>
    </row>
    <row r="15" spans="1:7" ht="32.25" customHeight="1" x14ac:dyDescent="0.25">
      <c r="A15" s="37" t="s">
        <v>28</v>
      </c>
      <c r="B15" s="38" t="s">
        <v>613</v>
      </c>
      <c r="C15" s="202" t="s">
        <v>606</v>
      </c>
      <c r="D15" s="46"/>
      <c r="E15" s="64">
        <v>0.5</v>
      </c>
      <c r="F15" s="42">
        <v>0.4</v>
      </c>
      <c r="G15" s="66" t="s">
        <v>632</v>
      </c>
    </row>
    <row r="16" spans="1:7" ht="34.5" customHeight="1" x14ac:dyDescent="0.25">
      <c r="A16" s="37" t="s">
        <v>29</v>
      </c>
      <c r="B16" s="38" t="s">
        <v>614</v>
      </c>
      <c r="C16" s="202" t="s">
        <v>606</v>
      </c>
      <c r="D16" s="46"/>
      <c r="E16" s="64">
        <v>0.05</v>
      </c>
      <c r="F16" s="64">
        <v>0</v>
      </c>
      <c r="G16" s="66" t="s">
        <v>632</v>
      </c>
    </row>
    <row r="17" spans="1:7" x14ac:dyDescent="0.25">
      <c r="A17" s="37" t="s">
        <v>30</v>
      </c>
      <c r="B17" s="38" t="s">
        <v>615</v>
      </c>
      <c r="C17" s="202" t="s">
        <v>606</v>
      </c>
      <c r="D17" s="46"/>
      <c r="E17" s="64">
        <v>0.01</v>
      </c>
      <c r="F17" s="62">
        <v>1.8</v>
      </c>
      <c r="G17" s="39" t="s">
        <v>480</v>
      </c>
    </row>
    <row r="18" spans="1:7" x14ac:dyDescent="0.25">
      <c r="A18" s="37" t="s">
        <v>31</v>
      </c>
      <c r="B18" s="38" t="s">
        <v>616</v>
      </c>
      <c r="C18" s="202" t="s">
        <v>606</v>
      </c>
      <c r="D18" s="71"/>
      <c r="E18" s="64">
        <v>0</v>
      </c>
      <c r="F18" s="67">
        <v>0</v>
      </c>
      <c r="G18" s="66" t="s">
        <v>633</v>
      </c>
    </row>
    <row r="19" spans="1:7" ht="34.5" customHeight="1" x14ac:dyDescent="0.25">
      <c r="A19" s="37" t="s">
        <v>32</v>
      </c>
      <c r="B19" s="38" t="s">
        <v>617</v>
      </c>
      <c r="C19" s="202" t="s">
        <v>606</v>
      </c>
      <c r="D19" s="46"/>
      <c r="E19" s="64">
        <v>1.4</v>
      </c>
      <c r="F19" s="11">
        <v>0.3</v>
      </c>
      <c r="G19" s="66" t="s">
        <v>632</v>
      </c>
    </row>
    <row r="20" spans="1:7" ht="33.75" customHeight="1" x14ac:dyDescent="0.25">
      <c r="A20" s="37" t="s">
        <v>33</v>
      </c>
      <c r="B20" s="38" t="s">
        <v>618</v>
      </c>
      <c r="C20" s="202" t="s">
        <v>606</v>
      </c>
      <c r="D20" s="46"/>
      <c r="E20" s="64">
        <v>0.01</v>
      </c>
      <c r="F20" s="46">
        <v>0</v>
      </c>
      <c r="G20" s="66" t="s">
        <v>632</v>
      </c>
    </row>
    <row r="21" spans="1:7" x14ac:dyDescent="0.25">
      <c r="A21" s="37" t="s">
        <v>34</v>
      </c>
      <c r="B21" s="38" t="s">
        <v>619</v>
      </c>
      <c r="C21" s="202" t="s">
        <v>606</v>
      </c>
      <c r="D21" s="46"/>
      <c r="E21" s="64">
        <v>0</v>
      </c>
      <c r="F21" s="68">
        <v>0</v>
      </c>
      <c r="G21" s="66" t="s">
        <v>633</v>
      </c>
    </row>
    <row r="22" spans="1:7" x14ac:dyDescent="0.25">
      <c r="A22" s="37" t="s">
        <v>35</v>
      </c>
      <c r="B22" s="38" t="s">
        <v>620</v>
      </c>
      <c r="C22" s="202" t="s">
        <v>606</v>
      </c>
      <c r="D22" s="69"/>
      <c r="E22" s="64">
        <v>5.0000000000000001E-3</v>
      </c>
      <c r="F22" s="69" t="s">
        <v>108</v>
      </c>
      <c r="G22" s="39" t="s">
        <v>480</v>
      </c>
    </row>
    <row r="23" spans="1:7" x14ac:dyDescent="0.25">
      <c r="A23" s="37" t="s">
        <v>36</v>
      </c>
      <c r="B23" s="38" t="s">
        <v>621</v>
      </c>
      <c r="C23" s="202" t="s">
        <v>606</v>
      </c>
      <c r="D23" s="70"/>
      <c r="E23" s="64">
        <v>0</v>
      </c>
      <c r="F23" s="70">
        <v>0</v>
      </c>
      <c r="G23" s="66" t="s">
        <v>633</v>
      </c>
    </row>
    <row r="24" spans="1:7" ht="31.5" x14ac:dyDescent="0.25">
      <c r="A24" s="37" t="s">
        <v>37</v>
      </c>
      <c r="B24" s="38" t="s">
        <v>622</v>
      </c>
      <c r="C24" s="202" t="s">
        <v>606</v>
      </c>
      <c r="D24" s="63"/>
      <c r="E24" s="64">
        <v>0</v>
      </c>
      <c r="F24" s="63">
        <v>0.1</v>
      </c>
      <c r="G24" s="39" t="s">
        <v>635</v>
      </c>
    </row>
    <row r="25" spans="1:7" ht="31.5" customHeight="1" x14ac:dyDescent="0.25">
      <c r="A25" s="37" t="s">
        <v>38</v>
      </c>
      <c r="B25" s="38" t="s">
        <v>623</v>
      </c>
      <c r="C25" s="202" t="s">
        <v>606</v>
      </c>
      <c r="D25" s="63"/>
      <c r="E25" s="64">
        <v>7.0000000000000007E-2</v>
      </c>
      <c r="F25" s="63">
        <v>0.6</v>
      </c>
      <c r="G25" s="39" t="s">
        <v>480</v>
      </c>
    </row>
    <row r="26" spans="1:7" ht="33" customHeight="1" x14ac:dyDescent="0.25">
      <c r="A26" s="37" t="s">
        <v>39</v>
      </c>
      <c r="B26" s="38" t="s">
        <v>624</v>
      </c>
      <c r="C26" s="202" t="s">
        <v>606</v>
      </c>
      <c r="D26" s="43"/>
      <c r="E26" s="64">
        <v>19.2</v>
      </c>
      <c r="F26" s="43">
        <v>29.7</v>
      </c>
      <c r="G26" s="39" t="s">
        <v>480</v>
      </c>
    </row>
    <row r="27" spans="1:7" ht="32.25" customHeight="1" x14ac:dyDescent="0.25">
      <c r="A27" s="37" t="s">
        <v>40</v>
      </c>
      <c r="B27" s="38" t="s">
        <v>625</v>
      </c>
      <c r="C27" s="202" t="s">
        <v>606</v>
      </c>
      <c r="D27" s="65"/>
      <c r="E27" s="64">
        <v>0.2</v>
      </c>
      <c r="F27" s="65">
        <v>0.01</v>
      </c>
      <c r="G27" s="66" t="s">
        <v>632</v>
      </c>
    </row>
    <row r="28" spans="1:7" ht="30.75" customHeight="1" x14ac:dyDescent="0.25">
      <c r="A28" s="37" t="s">
        <v>41</v>
      </c>
      <c r="B28" s="38" t="s">
        <v>626</v>
      </c>
      <c r="C28" s="202" t="s">
        <v>606</v>
      </c>
      <c r="D28" s="46"/>
      <c r="E28" s="64">
        <v>0.94</v>
      </c>
      <c r="F28" s="65">
        <v>1.3</v>
      </c>
      <c r="G28" s="39" t="s">
        <v>480</v>
      </c>
    </row>
    <row r="29" spans="1:7" ht="27.75" customHeight="1" x14ac:dyDescent="0.25">
      <c r="A29" s="36" t="s">
        <v>15</v>
      </c>
      <c r="B29" s="13" t="s">
        <v>627</v>
      </c>
      <c r="C29" s="33"/>
      <c r="D29" s="31"/>
      <c r="E29" s="31"/>
      <c r="F29" s="30"/>
      <c r="G29" s="13"/>
    </row>
    <row r="30" spans="1:7" ht="57.75" customHeight="1" x14ac:dyDescent="0.25">
      <c r="A30" s="36" t="s">
        <v>82</v>
      </c>
      <c r="B30" s="13" t="s">
        <v>628</v>
      </c>
      <c r="C30" s="33" t="s">
        <v>5</v>
      </c>
      <c r="D30" s="25">
        <v>106.1</v>
      </c>
      <c r="E30" s="25">
        <v>106.1</v>
      </c>
      <c r="F30" s="30" t="s">
        <v>96</v>
      </c>
      <c r="G30" s="39" t="s">
        <v>636</v>
      </c>
    </row>
    <row r="31" spans="1:7" ht="76.5" customHeight="1" x14ac:dyDescent="0.25">
      <c r="A31" s="36" t="s">
        <v>83</v>
      </c>
      <c r="B31" s="13" t="s">
        <v>629</v>
      </c>
      <c r="C31" s="33" t="s">
        <v>5</v>
      </c>
      <c r="D31" s="34">
        <v>103</v>
      </c>
      <c r="E31" s="34">
        <v>103</v>
      </c>
      <c r="F31" s="30" t="s">
        <v>97</v>
      </c>
      <c r="G31" s="214" t="s">
        <v>637</v>
      </c>
    </row>
    <row r="32" spans="1:7" ht="157.5" customHeight="1" x14ac:dyDescent="0.25">
      <c r="A32" s="36" t="s">
        <v>16</v>
      </c>
      <c r="B32" s="13" t="s">
        <v>169</v>
      </c>
      <c r="C32" s="33" t="s">
        <v>5</v>
      </c>
      <c r="D32" s="25">
        <v>104.9</v>
      </c>
      <c r="E32" s="25">
        <v>104.9</v>
      </c>
      <c r="F32" s="30">
        <v>126.8</v>
      </c>
      <c r="G32" s="13" t="s">
        <v>638</v>
      </c>
    </row>
    <row r="33" spans="1:7" ht="123.75" customHeight="1" x14ac:dyDescent="0.25">
      <c r="A33" s="36" t="s">
        <v>17</v>
      </c>
      <c r="B33" s="13" t="s">
        <v>185</v>
      </c>
      <c r="C33" s="51" t="s">
        <v>5</v>
      </c>
      <c r="D33" s="59">
        <v>102.2</v>
      </c>
      <c r="E33" s="59">
        <v>102.2</v>
      </c>
      <c r="F33" s="30">
        <v>84</v>
      </c>
      <c r="G33" s="13" t="s">
        <v>639</v>
      </c>
    </row>
    <row r="34" spans="1:7" ht="31.5" customHeight="1" x14ac:dyDescent="0.25">
      <c r="A34" s="37" t="s">
        <v>42</v>
      </c>
      <c r="B34" s="38" t="s">
        <v>607</v>
      </c>
      <c r="C34" s="51" t="s">
        <v>5</v>
      </c>
      <c r="D34" s="16">
        <v>102.1</v>
      </c>
      <c r="E34" s="16">
        <v>102.1</v>
      </c>
      <c r="F34" s="16">
        <v>98.4</v>
      </c>
      <c r="G34" s="39" t="s">
        <v>640</v>
      </c>
    </row>
    <row r="35" spans="1:7" ht="40.5" customHeight="1" x14ac:dyDescent="0.25">
      <c r="A35" s="37" t="s">
        <v>43</v>
      </c>
      <c r="B35" s="38" t="s">
        <v>608</v>
      </c>
      <c r="C35" s="51" t="s">
        <v>5</v>
      </c>
      <c r="D35" s="16">
        <v>102.2</v>
      </c>
      <c r="E35" s="16">
        <v>102.2</v>
      </c>
      <c r="F35" s="16">
        <v>86.1</v>
      </c>
      <c r="G35" s="39" t="s">
        <v>640</v>
      </c>
    </row>
    <row r="36" spans="1:7" ht="33.75" customHeight="1" x14ac:dyDescent="0.25">
      <c r="A36" s="37" t="s">
        <v>44</v>
      </c>
      <c r="B36" s="38" t="s">
        <v>609</v>
      </c>
      <c r="C36" s="51" t="s">
        <v>5</v>
      </c>
      <c r="D36" s="16">
        <v>100.5</v>
      </c>
      <c r="E36" s="16">
        <v>100.5</v>
      </c>
      <c r="F36" s="16">
        <v>66.900000000000006</v>
      </c>
      <c r="G36" s="39" t="s">
        <v>640</v>
      </c>
    </row>
    <row r="37" spans="1:7" ht="35.25" customHeight="1" x14ac:dyDescent="0.25">
      <c r="A37" s="37" t="s">
        <v>45</v>
      </c>
      <c r="B37" s="194" t="s">
        <v>610</v>
      </c>
      <c r="C37" s="51" t="s">
        <v>5</v>
      </c>
      <c r="D37" s="40">
        <v>102</v>
      </c>
      <c r="E37" s="40">
        <v>102</v>
      </c>
      <c r="F37" s="40">
        <v>80.099999999999994</v>
      </c>
      <c r="G37" s="39" t="s">
        <v>640</v>
      </c>
    </row>
    <row r="38" spans="1:7" ht="33.75" customHeight="1" x14ac:dyDescent="0.25">
      <c r="A38" s="37" t="s">
        <v>46</v>
      </c>
      <c r="B38" s="38" t="s">
        <v>611</v>
      </c>
      <c r="C38" s="51" t="s">
        <v>5</v>
      </c>
      <c r="D38" s="43">
        <v>102.2</v>
      </c>
      <c r="E38" s="43">
        <v>102.2</v>
      </c>
      <c r="F38" s="43">
        <v>80.2</v>
      </c>
      <c r="G38" s="39" t="s">
        <v>640</v>
      </c>
    </row>
    <row r="39" spans="1:7" ht="38.25" customHeight="1" x14ac:dyDescent="0.25">
      <c r="A39" s="37" t="s">
        <v>47</v>
      </c>
      <c r="B39" s="38" t="s">
        <v>612</v>
      </c>
      <c r="C39" s="51" t="s">
        <v>5</v>
      </c>
      <c r="D39" s="16">
        <v>102.1</v>
      </c>
      <c r="E39" s="16">
        <v>102.1</v>
      </c>
      <c r="F39" s="16">
        <v>94.8</v>
      </c>
      <c r="G39" s="39" t="s">
        <v>640</v>
      </c>
    </row>
    <row r="40" spans="1:7" ht="34.5" customHeight="1" x14ac:dyDescent="0.25">
      <c r="A40" s="37" t="s">
        <v>48</v>
      </c>
      <c r="B40" s="38" t="s">
        <v>613</v>
      </c>
      <c r="C40" s="51" t="s">
        <v>5</v>
      </c>
      <c r="D40" s="41">
        <v>100.5</v>
      </c>
      <c r="E40" s="41">
        <v>100.5</v>
      </c>
      <c r="F40" s="41">
        <v>79.900000000000006</v>
      </c>
      <c r="G40" s="39" t="s">
        <v>640</v>
      </c>
    </row>
    <row r="41" spans="1:7" ht="33" customHeight="1" x14ac:dyDescent="0.25">
      <c r="A41" s="37" t="s">
        <v>49</v>
      </c>
      <c r="B41" s="38" t="s">
        <v>614</v>
      </c>
      <c r="C41" s="51" t="s">
        <v>5</v>
      </c>
      <c r="D41" s="16">
        <v>100</v>
      </c>
      <c r="E41" s="16">
        <v>100</v>
      </c>
      <c r="F41" s="16">
        <v>57.4</v>
      </c>
      <c r="G41" s="39" t="s">
        <v>640</v>
      </c>
    </row>
    <row r="42" spans="1:7" ht="34.5" customHeight="1" x14ac:dyDescent="0.25">
      <c r="A42" s="37" t="s">
        <v>50</v>
      </c>
      <c r="B42" s="38" t="s">
        <v>615</v>
      </c>
      <c r="C42" s="51" t="s">
        <v>5</v>
      </c>
      <c r="D42" s="54">
        <v>102.2</v>
      </c>
      <c r="E42" s="54">
        <v>102.2</v>
      </c>
      <c r="F42" s="54">
        <v>99.8</v>
      </c>
      <c r="G42" s="39" t="s">
        <v>640</v>
      </c>
    </row>
    <row r="43" spans="1:7" ht="34.5" customHeight="1" x14ac:dyDescent="0.25">
      <c r="A43" s="37" t="s">
        <v>51</v>
      </c>
      <c r="B43" s="38" t="s">
        <v>616</v>
      </c>
      <c r="C43" s="51" t="s">
        <v>5</v>
      </c>
      <c r="D43" s="54">
        <v>100.5</v>
      </c>
      <c r="E43" s="54">
        <v>100.5</v>
      </c>
      <c r="F43" s="54">
        <v>70.599999999999994</v>
      </c>
      <c r="G43" s="39" t="s">
        <v>640</v>
      </c>
    </row>
    <row r="44" spans="1:7" ht="36.75" customHeight="1" x14ac:dyDescent="0.25">
      <c r="A44" s="37" t="s">
        <v>52</v>
      </c>
      <c r="B44" s="38" t="s">
        <v>617</v>
      </c>
      <c r="C44" s="51" t="s">
        <v>5</v>
      </c>
      <c r="D44" s="43">
        <v>102.5</v>
      </c>
      <c r="E44" s="43">
        <v>102.5</v>
      </c>
      <c r="F44" s="43">
        <v>94.6</v>
      </c>
      <c r="G44" s="39" t="s">
        <v>640</v>
      </c>
    </row>
    <row r="45" spans="1:7" ht="31.5" x14ac:dyDescent="0.25">
      <c r="A45" s="37" t="s">
        <v>53</v>
      </c>
      <c r="B45" s="38" t="s">
        <v>618</v>
      </c>
      <c r="C45" s="51" t="s">
        <v>5</v>
      </c>
      <c r="D45" s="16">
        <v>102.1</v>
      </c>
      <c r="E45" s="16">
        <v>102.1</v>
      </c>
      <c r="F45" s="16">
        <v>100</v>
      </c>
      <c r="G45" s="39" t="s">
        <v>100</v>
      </c>
    </row>
    <row r="46" spans="1:7" ht="31.5" x14ac:dyDescent="0.25">
      <c r="A46" s="37" t="s">
        <v>54</v>
      </c>
      <c r="B46" s="38" t="s">
        <v>619</v>
      </c>
      <c r="C46" s="51" t="s">
        <v>5</v>
      </c>
      <c r="D46" s="57">
        <v>100.5</v>
      </c>
      <c r="E46" s="57">
        <v>100.5</v>
      </c>
      <c r="F46" s="57">
        <v>61.3</v>
      </c>
      <c r="G46" s="39" t="s">
        <v>100</v>
      </c>
    </row>
    <row r="47" spans="1:7" ht="37.5" customHeight="1" x14ac:dyDescent="0.25">
      <c r="A47" s="37" t="s">
        <v>55</v>
      </c>
      <c r="B47" s="38" t="s">
        <v>620</v>
      </c>
      <c r="C47" s="51" t="s">
        <v>5</v>
      </c>
      <c r="D47" s="57" t="s">
        <v>98</v>
      </c>
      <c r="E47" s="57" t="s">
        <v>98</v>
      </c>
      <c r="F47" s="57" t="s">
        <v>99</v>
      </c>
      <c r="G47" s="39" t="s">
        <v>640</v>
      </c>
    </row>
    <row r="48" spans="1:7" ht="29.25" customHeight="1" x14ac:dyDescent="0.25">
      <c r="A48" s="37" t="s">
        <v>56</v>
      </c>
      <c r="B48" s="38" t="s">
        <v>621</v>
      </c>
      <c r="C48" s="51" t="s">
        <v>5</v>
      </c>
      <c r="D48" s="57">
        <v>102.3</v>
      </c>
      <c r="E48" s="57">
        <v>102.3</v>
      </c>
      <c r="F48" s="57">
        <v>111.6</v>
      </c>
      <c r="G48" s="39" t="s">
        <v>480</v>
      </c>
    </row>
    <row r="49" spans="1:7" ht="38.25" customHeight="1" x14ac:dyDescent="0.25">
      <c r="A49" s="37" t="s">
        <v>57</v>
      </c>
      <c r="B49" s="38" t="s">
        <v>622</v>
      </c>
      <c r="C49" s="51" t="s">
        <v>5</v>
      </c>
      <c r="D49" s="43">
        <v>102.2</v>
      </c>
      <c r="E49" s="43">
        <v>102.2</v>
      </c>
      <c r="F49" s="43">
        <v>82</v>
      </c>
      <c r="G49" s="39" t="s">
        <v>640</v>
      </c>
    </row>
    <row r="50" spans="1:7" ht="31.5" customHeight="1" x14ac:dyDescent="0.25">
      <c r="A50" s="37" t="s">
        <v>58</v>
      </c>
      <c r="B50" s="38" t="s">
        <v>623</v>
      </c>
      <c r="C50" s="51" t="s">
        <v>5</v>
      </c>
      <c r="D50" s="43">
        <v>93</v>
      </c>
      <c r="E50" s="43">
        <v>93</v>
      </c>
      <c r="F50" s="43">
        <v>58.7</v>
      </c>
      <c r="G50" s="39" t="s">
        <v>640</v>
      </c>
    </row>
    <row r="51" spans="1:7" ht="31.5" customHeight="1" x14ac:dyDescent="0.25">
      <c r="A51" s="37" t="s">
        <v>59</v>
      </c>
      <c r="B51" s="38" t="s">
        <v>630</v>
      </c>
      <c r="C51" s="51" t="s">
        <v>5</v>
      </c>
      <c r="D51" s="43">
        <v>90</v>
      </c>
      <c r="E51" s="43">
        <v>90</v>
      </c>
      <c r="F51" s="43">
        <v>94.5</v>
      </c>
      <c r="G51" s="39" t="s">
        <v>480</v>
      </c>
    </row>
    <row r="52" spans="1:7" ht="40.5" customHeight="1" x14ac:dyDescent="0.25">
      <c r="A52" s="37" t="s">
        <v>60</v>
      </c>
      <c r="B52" s="38" t="s">
        <v>625</v>
      </c>
      <c r="C52" s="51" t="s">
        <v>5</v>
      </c>
      <c r="D52" s="40">
        <v>101</v>
      </c>
      <c r="E52" s="40">
        <v>101</v>
      </c>
      <c r="F52" s="40">
        <v>97.1</v>
      </c>
      <c r="G52" s="39" t="s">
        <v>640</v>
      </c>
    </row>
    <row r="53" spans="1:7" ht="44.25" customHeight="1" x14ac:dyDescent="0.25">
      <c r="A53" s="37" t="s">
        <v>61</v>
      </c>
      <c r="B53" s="38" t="s">
        <v>626</v>
      </c>
      <c r="C53" s="51" t="s">
        <v>5</v>
      </c>
      <c r="D53" s="58">
        <v>101.5</v>
      </c>
      <c r="E53" s="58">
        <v>101.5</v>
      </c>
      <c r="F53" s="58">
        <v>100.3</v>
      </c>
      <c r="G53" s="39" t="s">
        <v>640</v>
      </c>
    </row>
    <row r="54" spans="1:7" ht="57.75" customHeight="1" x14ac:dyDescent="0.25">
      <c r="A54" s="36" t="s">
        <v>18</v>
      </c>
      <c r="B54" s="13" t="s">
        <v>187</v>
      </c>
      <c r="C54" s="51" t="s">
        <v>5</v>
      </c>
      <c r="D54" s="61">
        <v>101</v>
      </c>
      <c r="E54" s="59">
        <v>101</v>
      </c>
      <c r="F54" s="59">
        <v>137.9</v>
      </c>
      <c r="G54" s="201" t="s">
        <v>641</v>
      </c>
    </row>
    <row r="55" spans="1:7" ht="51" customHeight="1" x14ac:dyDescent="0.25">
      <c r="A55" s="37" t="s">
        <v>62</v>
      </c>
      <c r="B55" s="38" t="s">
        <v>607</v>
      </c>
      <c r="C55" s="51" t="s">
        <v>5</v>
      </c>
      <c r="D55" s="43">
        <v>100</v>
      </c>
      <c r="E55" s="43">
        <v>100</v>
      </c>
      <c r="F55" s="43">
        <v>96.1</v>
      </c>
      <c r="G55" s="194" t="s">
        <v>642</v>
      </c>
    </row>
    <row r="56" spans="1:7" x14ac:dyDescent="0.25">
      <c r="A56" s="37" t="s">
        <v>63</v>
      </c>
      <c r="B56" s="38" t="s">
        <v>608</v>
      </c>
      <c r="C56" s="51" t="s">
        <v>5</v>
      </c>
      <c r="D56" s="16">
        <v>102</v>
      </c>
      <c r="E56" s="16">
        <v>102</v>
      </c>
      <c r="F56" s="16">
        <v>105.7</v>
      </c>
      <c r="G56" s="201" t="s">
        <v>641</v>
      </c>
    </row>
    <row r="57" spans="1:7" x14ac:dyDescent="0.25">
      <c r="A57" s="37" t="s">
        <v>64</v>
      </c>
      <c r="B57" s="38" t="s">
        <v>609</v>
      </c>
      <c r="C57" s="51" t="s">
        <v>5</v>
      </c>
      <c r="D57" s="58">
        <v>100.5</v>
      </c>
      <c r="E57" s="58">
        <v>100.5</v>
      </c>
      <c r="F57" s="58">
        <v>140</v>
      </c>
      <c r="G57" s="201" t="s">
        <v>641</v>
      </c>
    </row>
    <row r="58" spans="1:7" x14ac:dyDescent="0.25">
      <c r="A58" s="37" t="s">
        <v>65</v>
      </c>
      <c r="B58" s="194" t="s">
        <v>610</v>
      </c>
      <c r="C58" s="51" t="s">
        <v>5</v>
      </c>
      <c r="D58" s="60">
        <v>100</v>
      </c>
      <c r="E58" s="60">
        <v>100</v>
      </c>
      <c r="F58" s="60">
        <v>135.5</v>
      </c>
      <c r="G58" s="201" t="s">
        <v>641</v>
      </c>
    </row>
    <row r="59" spans="1:7" x14ac:dyDescent="0.25">
      <c r="A59" s="37" t="s">
        <v>66</v>
      </c>
      <c r="B59" s="38" t="s">
        <v>611</v>
      </c>
      <c r="C59" s="51" t="s">
        <v>5</v>
      </c>
      <c r="D59" s="53">
        <v>102</v>
      </c>
      <c r="E59" s="53">
        <v>102</v>
      </c>
      <c r="F59" s="53">
        <v>124.4</v>
      </c>
      <c r="G59" s="201" t="s">
        <v>641</v>
      </c>
    </row>
    <row r="60" spans="1:7" ht="31.5" x14ac:dyDescent="0.25">
      <c r="A60" s="37" t="s">
        <v>67</v>
      </c>
      <c r="B60" s="38" t="s">
        <v>612</v>
      </c>
      <c r="C60" s="51" t="s">
        <v>5</v>
      </c>
      <c r="D60" s="16" t="s">
        <v>101</v>
      </c>
      <c r="E60" s="16" t="s">
        <v>101</v>
      </c>
      <c r="F60" s="16" t="s">
        <v>102</v>
      </c>
      <c r="G60" s="201" t="s">
        <v>641</v>
      </c>
    </row>
    <row r="61" spans="1:7" ht="53.25" customHeight="1" x14ac:dyDescent="0.25">
      <c r="A61" s="37" t="s">
        <v>68</v>
      </c>
      <c r="B61" s="38" t="s">
        <v>613</v>
      </c>
      <c r="C61" s="51" t="s">
        <v>5</v>
      </c>
      <c r="D61" s="42">
        <v>101</v>
      </c>
      <c r="E61" s="42">
        <v>101</v>
      </c>
      <c r="F61" s="42">
        <v>39.799999999999997</v>
      </c>
      <c r="G61" s="194" t="s">
        <v>642</v>
      </c>
    </row>
    <row r="62" spans="1:7" x14ac:dyDescent="0.25">
      <c r="A62" s="37" t="s">
        <v>69</v>
      </c>
      <c r="B62" s="38" t="s">
        <v>614</v>
      </c>
      <c r="C62" s="51" t="s">
        <v>5</v>
      </c>
      <c r="D62" s="16">
        <v>102</v>
      </c>
      <c r="E62" s="16">
        <v>102</v>
      </c>
      <c r="F62" s="16">
        <v>191</v>
      </c>
      <c r="G62" s="201" t="s">
        <v>641</v>
      </c>
    </row>
    <row r="63" spans="1:7" x14ac:dyDescent="0.25">
      <c r="A63" s="37" t="s">
        <v>70</v>
      </c>
      <c r="B63" s="38" t="s">
        <v>615</v>
      </c>
      <c r="C63" s="51" t="s">
        <v>5</v>
      </c>
      <c r="D63" s="54">
        <v>101</v>
      </c>
      <c r="E63" s="54">
        <v>101</v>
      </c>
      <c r="F63" s="54">
        <v>122.7</v>
      </c>
      <c r="G63" s="201" t="s">
        <v>641</v>
      </c>
    </row>
    <row r="64" spans="1:7" x14ac:dyDescent="0.25">
      <c r="A64" s="37" t="s">
        <v>71</v>
      </c>
      <c r="B64" s="38" t="s">
        <v>616</v>
      </c>
      <c r="C64" s="51" t="s">
        <v>5</v>
      </c>
      <c r="D64" s="55">
        <v>100.7</v>
      </c>
      <c r="E64" s="55">
        <v>100.7</v>
      </c>
      <c r="F64" s="55">
        <v>198.6</v>
      </c>
      <c r="G64" s="201" t="s">
        <v>641</v>
      </c>
    </row>
    <row r="65" spans="1:7" ht="31.5" x14ac:dyDescent="0.25">
      <c r="A65" s="37" t="s">
        <v>72</v>
      </c>
      <c r="B65" s="38" t="s">
        <v>617</v>
      </c>
      <c r="C65" s="51" t="s">
        <v>5</v>
      </c>
      <c r="D65" s="43">
        <v>101.5</v>
      </c>
      <c r="E65" s="43">
        <v>101.5</v>
      </c>
      <c r="F65" s="43" t="s">
        <v>103</v>
      </c>
      <c r="G65" s="201" t="s">
        <v>641</v>
      </c>
    </row>
    <row r="66" spans="1:7" x14ac:dyDescent="0.25">
      <c r="A66" s="37" t="s">
        <v>73</v>
      </c>
      <c r="B66" s="38" t="s">
        <v>618</v>
      </c>
      <c r="C66" s="51" t="s">
        <v>5</v>
      </c>
      <c r="D66" s="16">
        <v>100</v>
      </c>
      <c r="E66" s="16">
        <v>100</v>
      </c>
      <c r="F66" s="16">
        <v>166.4</v>
      </c>
      <c r="G66" s="201" t="s">
        <v>641</v>
      </c>
    </row>
    <row r="67" spans="1:7" ht="30" x14ac:dyDescent="0.25">
      <c r="A67" s="37" t="s">
        <v>74</v>
      </c>
      <c r="B67" s="38" t="s">
        <v>619</v>
      </c>
      <c r="C67" s="51" t="s">
        <v>5</v>
      </c>
      <c r="D67" s="56">
        <v>103</v>
      </c>
      <c r="E67" s="56">
        <v>103</v>
      </c>
      <c r="F67" s="56" t="s">
        <v>104</v>
      </c>
      <c r="G67" s="201" t="s">
        <v>641</v>
      </c>
    </row>
    <row r="68" spans="1:7" ht="55.5" customHeight="1" x14ac:dyDescent="0.25">
      <c r="A68" s="37" t="s">
        <v>75</v>
      </c>
      <c r="B68" s="38" t="s">
        <v>620</v>
      </c>
      <c r="C68" s="51" t="s">
        <v>5</v>
      </c>
      <c r="D68" s="57">
        <v>102</v>
      </c>
      <c r="E68" s="57">
        <v>102</v>
      </c>
      <c r="F68" s="57">
        <v>82.6</v>
      </c>
      <c r="G68" s="194" t="s">
        <v>642</v>
      </c>
    </row>
    <row r="69" spans="1:7" x14ac:dyDescent="0.25">
      <c r="A69" s="37" t="s">
        <v>76</v>
      </c>
      <c r="B69" s="38" t="s">
        <v>621</v>
      </c>
      <c r="C69" s="51" t="s">
        <v>5</v>
      </c>
      <c r="D69" s="57">
        <v>102</v>
      </c>
      <c r="E69" s="57">
        <v>102</v>
      </c>
      <c r="F69" s="57">
        <v>119.6</v>
      </c>
      <c r="G69" s="201" t="s">
        <v>641</v>
      </c>
    </row>
    <row r="70" spans="1:7" ht="48.75" customHeight="1" x14ac:dyDescent="0.25">
      <c r="A70" s="37" t="s">
        <v>77</v>
      </c>
      <c r="B70" s="38" t="s">
        <v>622</v>
      </c>
      <c r="C70" s="51" t="s">
        <v>5</v>
      </c>
      <c r="D70" s="43">
        <v>105.3</v>
      </c>
      <c r="E70" s="43">
        <v>105.3</v>
      </c>
      <c r="F70" s="43">
        <v>91.2</v>
      </c>
      <c r="G70" s="194" t="s">
        <v>642</v>
      </c>
    </row>
    <row r="71" spans="1:7" x14ac:dyDescent="0.25">
      <c r="A71" s="37" t="s">
        <v>78</v>
      </c>
      <c r="B71" s="38" t="s">
        <v>623</v>
      </c>
      <c r="C71" s="51" t="s">
        <v>5</v>
      </c>
      <c r="D71" s="43">
        <v>102</v>
      </c>
      <c r="E71" s="43">
        <v>102</v>
      </c>
      <c r="F71" s="43" t="s">
        <v>105</v>
      </c>
      <c r="G71" s="201" t="s">
        <v>641</v>
      </c>
    </row>
    <row r="72" spans="1:7" x14ac:dyDescent="0.25">
      <c r="A72" s="37" t="s">
        <v>79</v>
      </c>
      <c r="B72" s="38" t="s">
        <v>630</v>
      </c>
      <c r="C72" s="51" t="s">
        <v>5</v>
      </c>
      <c r="D72" s="43">
        <v>101</v>
      </c>
      <c r="E72" s="43">
        <v>101</v>
      </c>
      <c r="F72" s="43">
        <v>165.5</v>
      </c>
      <c r="G72" s="201" t="s">
        <v>641</v>
      </c>
    </row>
    <row r="73" spans="1:7" x14ac:dyDescent="0.25">
      <c r="A73" s="37" t="s">
        <v>80</v>
      </c>
      <c r="B73" s="38" t="s">
        <v>625</v>
      </c>
      <c r="C73" s="51" t="s">
        <v>5</v>
      </c>
      <c r="D73" s="16" t="s">
        <v>9</v>
      </c>
      <c r="E73" s="16" t="s">
        <v>9</v>
      </c>
      <c r="F73" s="16" t="s">
        <v>9</v>
      </c>
      <c r="G73" s="201" t="s">
        <v>641</v>
      </c>
    </row>
    <row r="74" spans="1:7" ht="54.75" customHeight="1" x14ac:dyDescent="0.25">
      <c r="A74" s="37" t="s">
        <v>81</v>
      </c>
      <c r="B74" s="38" t="s">
        <v>626</v>
      </c>
      <c r="C74" s="51" t="s">
        <v>5</v>
      </c>
      <c r="D74" s="58">
        <v>105</v>
      </c>
      <c r="E74" s="58">
        <v>105</v>
      </c>
      <c r="F74" s="58">
        <v>14.4</v>
      </c>
      <c r="G74" s="194" t="s">
        <v>642</v>
      </c>
    </row>
    <row r="75" spans="1:7" ht="66.75" customHeight="1" x14ac:dyDescent="0.25">
      <c r="A75" s="36" t="s">
        <v>19</v>
      </c>
      <c r="B75" s="13" t="s">
        <v>631</v>
      </c>
      <c r="C75" s="33" t="s">
        <v>5</v>
      </c>
      <c r="D75" s="31">
        <v>29.1</v>
      </c>
      <c r="E75" s="31">
        <v>29.1</v>
      </c>
      <c r="F75" s="30" t="s">
        <v>106</v>
      </c>
      <c r="G75" s="215" t="s">
        <v>643</v>
      </c>
    </row>
    <row r="76" spans="1:7" ht="81" customHeight="1" x14ac:dyDescent="0.25">
      <c r="A76" s="36" t="s">
        <v>20</v>
      </c>
      <c r="B76" s="13" t="s">
        <v>233</v>
      </c>
      <c r="C76" s="202" t="s">
        <v>646</v>
      </c>
      <c r="D76" s="30">
        <v>23.5</v>
      </c>
      <c r="E76" s="30">
        <v>23.5</v>
      </c>
      <c r="F76" s="30" t="s">
        <v>107</v>
      </c>
      <c r="G76" s="215" t="s">
        <v>644</v>
      </c>
    </row>
    <row r="77" spans="1:7" ht="38.25" customHeight="1" x14ac:dyDescent="0.25">
      <c r="A77" s="36" t="s">
        <v>21</v>
      </c>
      <c r="B77" s="13" t="s">
        <v>533</v>
      </c>
      <c r="C77" s="202" t="s">
        <v>647</v>
      </c>
      <c r="D77" s="30">
        <v>7.58</v>
      </c>
      <c r="E77" s="30">
        <v>7.58</v>
      </c>
      <c r="F77" s="30" t="s">
        <v>107</v>
      </c>
      <c r="G77" s="14" t="s">
        <v>645</v>
      </c>
    </row>
  </sheetData>
  <mergeCells count="7">
    <mergeCell ref="A1:G1"/>
    <mergeCell ref="A2:G2"/>
    <mergeCell ref="A3:A4"/>
    <mergeCell ref="B3:B4"/>
    <mergeCell ref="C3:C4"/>
    <mergeCell ref="D3:F3"/>
    <mergeCell ref="G3:G4"/>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1 инфор. о ходе реализ.</vt:lpstr>
      <vt:lpstr>Лист1</vt:lpstr>
      <vt:lpstr>2 осв.финан.сред.</vt:lpstr>
      <vt:lpstr>3 ПРТ в разрезе районов</vt:lpstr>
      <vt:lpstr>'1 инфор. о ходе реализ.'!Заголовки_для_печати</vt:lpstr>
      <vt:lpstr>'1 инфор. о ходе реализ.'!Область_печати</vt:lpstr>
      <vt:lpstr>'2 осв.финан.сред.'!Область_печати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2011-12-08T09:27:42Z</cp:lastPrinted>
  <dcterms:created xsi:type="dcterms:W3CDTF">2006-09-28T05:33:49Z</dcterms:created>
  <dcterms:modified xsi:type="dcterms:W3CDTF">2022-02-17T05:29:03Z</dcterms:modified>
</cp:coreProperties>
</file>