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285" windowWidth="12120" windowHeight="7800" tabRatio="620" activeTab="2"/>
  </bookViews>
  <sheets>
    <sheet name="1 инфор. о ходе реализ." sheetId="16" r:id="rId1"/>
    <sheet name="Лист1" sheetId="15" state="hidden" r:id="rId2"/>
    <sheet name="2 осв.финан.сред." sheetId="13" r:id="rId3"/>
    <sheet name="3 ПРТ в разрезе районов" sheetId="17" r:id="rId4"/>
  </sheets>
  <definedNames>
    <definedName name="_xlnm._FilterDatabase" localSheetId="0" hidden="1">'1 инфор. о ходе реализ.'!$I$1:$I$355</definedName>
    <definedName name="_xlnm.Print_Titles" localSheetId="0">'1 инфор. о ходе реализ.'!$9:$11</definedName>
    <definedName name="_xlnm.Print_Area" localSheetId="0">'1 инфор. о ходе реализ.'!$A$1:$K$313</definedName>
    <definedName name="_xlnm.Print_Area" localSheetId="2">'2 осв.финан.сред.'!$A$1:$F$11</definedName>
  </definedNames>
  <calcPr calcId="162913"/>
</workbook>
</file>

<file path=xl/calcChain.xml><?xml version="1.0" encoding="utf-8"?>
<calcChain xmlns="http://schemas.openxmlformats.org/spreadsheetml/2006/main">
  <c r="H314" i="16" l="1"/>
  <c r="I314" i="16"/>
  <c r="E11" i="13" l="1"/>
  <c r="D11" i="13"/>
  <c r="H61" i="16" l="1"/>
  <c r="H60" i="16"/>
  <c r="H286" i="16" l="1"/>
  <c r="G261" i="16" l="1"/>
  <c r="F261" i="16"/>
</calcChain>
</file>

<file path=xl/sharedStrings.xml><?xml version="1.0" encoding="utf-8"?>
<sst xmlns="http://schemas.openxmlformats.org/spreadsheetml/2006/main" count="1369" uniqueCount="639">
  <si>
    <t>Наименование</t>
  </si>
  <si>
    <t>Мероприятия:</t>
  </si>
  <si>
    <t>Код бюджетной программы</t>
  </si>
  <si>
    <t xml:space="preserve"> № п/п </t>
  </si>
  <si>
    <t>Собственные средства</t>
  </si>
  <si>
    <t>Целевые индикаторы:</t>
  </si>
  <si>
    <t>Итого:</t>
  </si>
  <si>
    <t>Источник информации</t>
  </si>
  <si>
    <t>Исполнение</t>
  </si>
  <si>
    <t>план</t>
  </si>
  <si>
    <t>факт</t>
  </si>
  <si>
    <t>Информация об исполнении</t>
  </si>
  <si>
    <t>Отчет о реализации</t>
  </si>
  <si>
    <t xml:space="preserve"> Программы развития территории Костанайской области </t>
  </si>
  <si>
    <t>Государственный орган: ГУ "Управление экономики и бюджетного планирования акимата Костанайской области"</t>
  </si>
  <si>
    <t>1. Информация о ходе реализации программы</t>
  </si>
  <si>
    <t>Источник финанси-рования</t>
  </si>
  <si>
    <t>базовое (исходное) значение</t>
  </si>
  <si>
    <t>Факт,                  млн. тенге</t>
  </si>
  <si>
    <t>Причины неиспользования</t>
  </si>
  <si>
    <t>Ед. изм.</t>
  </si>
  <si>
    <t>Ответственные 
за исполнение</t>
  </si>
  <si>
    <t>Источник 
финансирования</t>
  </si>
  <si>
    <t>Государственные ценные бумаги</t>
  </si>
  <si>
    <t>приложение к отчету</t>
  </si>
  <si>
    <t xml:space="preserve"> № </t>
  </si>
  <si>
    <t>1</t>
  </si>
  <si>
    <t>2</t>
  </si>
  <si>
    <t>Информация о достижении целевых индикаторов Программы развития территории Костанайской области на 2021-2025 годы                                                                                                                                                                                                                                                                                                         в разрезе районов (городов областного значения)</t>
  </si>
  <si>
    <t>2. Освоение финансовых средств</t>
  </si>
  <si>
    <t>ИФО валового регионального продукта</t>
  </si>
  <si>
    <t>Объем несырьевого экспорта</t>
  </si>
  <si>
    <t>Инвестиции в основной капитал в обрабатывающую промышленность</t>
  </si>
  <si>
    <t>Производительность труда в обрабатывающей промышленности к предыдущему году</t>
  </si>
  <si>
    <t>Увеличение объема производства продукции машиностроения к уровню предыдущего года</t>
  </si>
  <si>
    <t>ИФО валового выпуска продукции сельского хозяйства</t>
  </si>
  <si>
    <t>Производительность труда в сельском хозяйстве к предыдущему году</t>
  </si>
  <si>
    <t>Инвестиции в основной капитал в сельское хозяйство</t>
  </si>
  <si>
    <t>Доля МСБ в ВРП</t>
  </si>
  <si>
    <t>Обеспеченность жильем на одного проживающего</t>
  </si>
  <si>
    <t>Снижение доли объектов многоквартирных жилых домов, требующих капитального ремонта</t>
  </si>
  <si>
    <t>Доля обеспеченности доступа к центральному водоснабжению</t>
  </si>
  <si>
    <t>в городах</t>
  </si>
  <si>
    <t>в СНП</t>
  </si>
  <si>
    <t>Доля автодорог местного значения, находящихся в хорошем и удовлетворительном состоянии</t>
  </si>
  <si>
    <t>Доля переработки и утилизации ТБО</t>
  </si>
  <si>
    <t>Уровень обеспеченности инфраструктуры противодействия чрезвычайным ситуациям</t>
  </si>
  <si>
    <t>Количество созданных рабочих мест, в том числе</t>
  </si>
  <si>
    <t>постоянные, ед.</t>
  </si>
  <si>
    <t>временные, ед.</t>
  </si>
  <si>
    <t>Уровень обеспеченности СНП социальными благами и услугами в соответствии с системой региональных стандартов</t>
  </si>
  <si>
    <t>Стандартизованный коэффициент смертности</t>
  </si>
  <si>
    <t>Обеспеченность населения спортивной инфраструктурой на 1000 человек</t>
  </si>
  <si>
    <t>Доля выпускников учебных заведений ТиПО, обучившихся по государственному образовательному заказу, трудоустроенных в первый год после окончания обучения</t>
  </si>
  <si>
    <t>Уровень корупции</t>
  </si>
  <si>
    <t>%</t>
  </si>
  <si>
    <t>млрд. тенге</t>
  </si>
  <si>
    <t>тыс. кв. км.</t>
  </si>
  <si>
    <t xml:space="preserve">ед.  </t>
  </si>
  <si>
    <t>коэффициент</t>
  </si>
  <si>
    <t>-</t>
  </si>
  <si>
    <t>УЭиБП, АБП</t>
  </si>
  <si>
    <t>УПиИИР</t>
  </si>
  <si>
    <t>УСХиЗО</t>
  </si>
  <si>
    <t xml:space="preserve"> УСАиГ</t>
  </si>
  <si>
    <t>УЭиЖКХ</t>
  </si>
  <si>
    <t>УПТиАД</t>
  </si>
  <si>
    <t>УПРиРП</t>
  </si>
  <si>
    <t>ДЧС</t>
  </si>
  <si>
    <t>УКЗиСП</t>
  </si>
  <si>
    <t>УЗ</t>
  </si>
  <si>
    <t>УО</t>
  </si>
  <si>
    <t>УФКиС</t>
  </si>
  <si>
    <t>Официальная статистическая информация</t>
  </si>
  <si>
    <t>Административные данные МИО</t>
  </si>
  <si>
    <t>Административные данные МЧС</t>
  </si>
  <si>
    <t>Административные данные МТСЗН</t>
  </si>
  <si>
    <t>Административные данные МКС</t>
  </si>
  <si>
    <t>Административные данные</t>
  </si>
  <si>
    <t>Административные данные АПК</t>
  </si>
  <si>
    <t>Аппарат акима Костанайской области</t>
  </si>
  <si>
    <t>Направление 1: Рост экономики региона</t>
  </si>
  <si>
    <t>Цель 1: Рост экономики региона</t>
  </si>
  <si>
    <t>Цель 2: Приоритетное развитие несырьевых отраслей промышленности</t>
  </si>
  <si>
    <t>Цель 3: Повышение конкурентоспособности отраслей АПК</t>
  </si>
  <si>
    <t>Цель 4: Создание благоприятных условий для роста экономической активности бизнеса</t>
  </si>
  <si>
    <t>Направление 2: Регион комфортный и безопасный для проживания</t>
  </si>
  <si>
    <t>Цель 1: Наращивание темпов жилищного строительства для обеспечения доступности жилья для граждан</t>
  </si>
  <si>
    <t>Цель 2: Модернизация объектов инфраструктуры ЖКХ. Обеспечение населения качественной питьевой водой</t>
  </si>
  <si>
    <t>Цель 3: Улучшение состояния местных дорог</t>
  </si>
  <si>
    <t>Цель 4: Улучшение экологической ситуации в регионе</t>
  </si>
  <si>
    <t>Цель 5: Повышение защищенности территории от чрезвычайных ситуаций</t>
  </si>
  <si>
    <t>Направление 3: Обеспечение нового качества жизни</t>
  </si>
  <si>
    <t>Цель 1: Улучшение социальной жизни населения</t>
  </si>
  <si>
    <t>Цель 2: Улучшение показателей здоровья населения</t>
  </si>
  <si>
    <t>Цель 3: Повышение доступности объектов спортивной инфраструктуры для граждан</t>
  </si>
  <si>
    <t>Цель 4: Повышения трудоустройства выпускников</t>
  </si>
  <si>
    <t>Цель 5: Снижение уровня коррупции в регионе</t>
  </si>
  <si>
    <t>3</t>
  </si>
  <si>
    <t>4</t>
  </si>
  <si>
    <t>5</t>
  </si>
  <si>
    <t>6</t>
  </si>
  <si>
    <t>7</t>
  </si>
  <si>
    <t>8</t>
  </si>
  <si>
    <t>9</t>
  </si>
  <si>
    <t>10</t>
  </si>
  <si>
    <t>Алтынсаринский район</t>
  </si>
  <si>
    <t>Амангельдинский район</t>
  </si>
  <si>
    <t>Аулиекольский район</t>
  </si>
  <si>
    <t>Беимбета Майлина район</t>
  </si>
  <si>
    <t>Денисовский район</t>
  </si>
  <si>
    <t>Джангельдинский район</t>
  </si>
  <si>
    <t>Житикаринский район</t>
  </si>
  <si>
    <t>Камыстинский район</t>
  </si>
  <si>
    <t>Карабалыкский район</t>
  </si>
  <si>
    <t>Карасуский район</t>
  </si>
  <si>
    <t>Костанайский район</t>
  </si>
  <si>
    <t>Мендыкаринский район</t>
  </si>
  <si>
    <t>Наурзумский район</t>
  </si>
  <si>
    <t>Сарыкольский район</t>
  </si>
  <si>
    <t>Узункольский район</t>
  </si>
  <si>
    <t>Федоровский район</t>
  </si>
  <si>
    <t xml:space="preserve">г.Аркалык </t>
  </si>
  <si>
    <t xml:space="preserve">г.Костанай </t>
  </si>
  <si>
    <t xml:space="preserve">г.Лисаковск </t>
  </si>
  <si>
    <t>г.Рудный</t>
  </si>
  <si>
    <t>3.1</t>
  </si>
  <si>
    <t>3.2</t>
  </si>
  <si>
    <t>3.3</t>
  </si>
  <si>
    <t>3.4</t>
  </si>
  <si>
    <t>3.5</t>
  </si>
  <si>
    <t>3.6</t>
  </si>
  <si>
    <t>3.7</t>
  </si>
  <si>
    <t>3.8</t>
  </si>
  <si>
    <t>3.9</t>
  </si>
  <si>
    <t>3.10</t>
  </si>
  <si>
    <t>3.11</t>
  </si>
  <si>
    <t>3.12</t>
  </si>
  <si>
    <t>3.13</t>
  </si>
  <si>
    <t>3.14</t>
  </si>
  <si>
    <t>3.15</t>
  </si>
  <si>
    <t>3.16</t>
  </si>
  <si>
    <t>3.17</t>
  </si>
  <si>
    <t>3.18</t>
  </si>
  <si>
    <t>3.19</t>
  </si>
  <si>
    <t>3.20</t>
  </si>
  <si>
    <t xml:space="preserve">Производительность труда в: </t>
  </si>
  <si>
    <t>обрабатывающей промышленности к предыдущему году</t>
  </si>
  <si>
    <t>сельском хозяйстве к предыдущему году</t>
  </si>
  <si>
    <t>6.1</t>
  </si>
  <si>
    <t>6.2</t>
  </si>
  <si>
    <t>6.3</t>
  </si>
  <si>
    <t>6.4</t>
  </si>
  <si>
    <t>6.5</t>
  </si>
  <si>
    <t>6.6</t>
  </si>
  <si>
    <t>6.7</t>
  </si>
  <si>
    <t>6.8</t>
  </si>
  <si>
    <t>6.9</t>
  </si>
  <si>
    <t>6.10</t>
  </si>
  <si>
    <t>6.11</t>
  </si>
  <si>
    <t>6.12</t>
  </si>
  <si>
    <t>6.13</t>
  </si>
  <si>
    <t>6.14</t>
  </si>
  <si>
    <t>6.15</t>
  </si>
  <si>
    <t>6.16</t>
  </si>
  <si>
    <t>6.17</t>
  </si>
  <si>
    <t>6.18</t>
  </si>
  <si>
    <t>6.19</t>
  </si>
  <si>
    <t>6.20</t>
  </si>
  <si>
    <t>7.1</t>
  </si>
  <si>
    <t>7.2</t>
  </si>
  <si>
    <t>7.3</t>
  </si>
  <si>
    <t>7.4</t>
  </si>
  <si>
    <t>7.5</t>
  </si>
  <si>
    <t>7.6</t>
  </si>
  <si>
    <t>7.7</t>
  </si>
  <si>
    <t>7.8</t>
  </si>
  <si>
    <t>7.9</t>
  </si>
  <si>
    <t>7.10</t>
  </si>
  <si>
    <t>7.11</t>
  </si>
  <si>
    <t>7.12</t>
  </si>
  <si>
    <t>7.13</t>
  </si>
  <si>
    <t>7.14</t>
  </si>
  <si>
    <t>7.15</t>
  </si>
  <si>
    <t>7.16</t>
  </si>
  <si>
    <t>7.17</t>
  </si>
  <si>
    <t>7.18</t>
  </si>
  <si>
    <t>7.19</t>
  </si>
  <si>
    <t>7.20</t>
  </si>
  <si>
    <t>4.1</t>
  </si>
  <si>
    <t>4.2</t>
  </si>
  <si>
    <t>Создание рабочих мест на новых предприятиях, создание дополнительных рабочих мест на действующих предприятиях</t>
  </si>
  <si>
    <t>Создание социальных рабочих мест</t>
  </si>
  <si>
    <t>Создание рабочих мест по молодежной практике</t>
  </si>
  <si>
    <t>Организация общественных работ</t>
  </si>
  <si>
    <t>Проведение мониторинга вовлечения лиц в активные меры занятости</t>
  </si>
  <si>
    <t>Проведение мониторинга получателей адресной социальной помощи</t>
  </si>
  <si>
    <t>чел.</t>
  </si>
  <si>
    <t>Акиматы районов и городов</t>
  </si>
  <si>
    <t>финансирование не требуется</t>
  </si>
  <si>
    <t>451-002-011</t>
  </si>
  <si>
    <t>451-002-028</t>
  </si>
  <si>
    <t>451-002-100</t>
  </si>
  <si>
    <t>РБ</t>
  </si>
  <si>
    <t>МБ</t>
  </si>
  <si>
    <t xml:space="preserve">Исполнено. В 2021 году создано 21292 рабочих места, в  том числе постоянные 12123 рабочих места (исх. 04-08/45 от 11.01.2022 года).  Наибольшее колличество  рабочих мест в сельском, лесное и рыбное хозяйстве - 2731 рабочее место, в строительстве - 2067 рабочих мест, в сфере образования - 899 рабочих мест и др. </t>
  </si>
  <si>
    <t xml:space="preserve">Исполнено. В 2021 году на социальные рабочие места направлено  756 человек (исх. № 04-08/150 от 24.01.2022 г.). </t>
  </si>
  <si>
    <t xml:space="preserve">Исполнено. В 2021 году на молодежную практику направлены  - 513 человек (исх. № 04-08/ 150  от 24.01.2022 г.). </t>
  </si>
  <si>
    <t xml:space="preserve">Исполнено. В 2021 году на общественные работы направлены  - 4089 человек (исх. № 04-08/150  от 24.01.2022 г.). </t>
  </si>
  <si>
    <t xml:space="preserve">Исполнено. За 2021 год назначено  адресной социальной помощи (обусловленной денежной помощи) 15860 гражданам,  из которых 1210 человек (21,9%) из числа  трудоспособных привлечены в активные меры занятости и 3492 получателя (63,2%) на момент обращения уже  имели работу. </t>
  </si>
  <si>
    <t>Исполнено.За 2021 год адресная  социальная помощь назначена 20444 гражданам,  из которых 6785  получателей, или 33,2 %, трудоспособные.</t>
  </si>
  <si>
    <t>млн. тенге</t>
  </si>
  <si>
    <t>Мониторинг обеспеченности СНП социальными благами и услугами в соответствии с системой региональных стандартов</t>
  </si>
  <si>
    <t>Финансирование не требуется</t>
  </si>
  <si>
    <t>Строительство жилого пятиэтажного жилого дома №1 в 83 квартале мкрн «Кунай» в г. Костанае</t>
  </si>
  <si>
    <t xml:space="preserve"> УСАиГ, акимат г. Костаная</t>
  </si>
  <si>
    <t>НФ</t>
  </si>
  <si>
    <t>Исполнено, строительно-монтажные работы выполнены на 95%. Объект переходящий на 2022 год. При уточнении бюджета от 23.12.2020 г. № 468, план НФ составил 55,1 млн. тенге, план МБ составил 38,0 млн. тенге. Постановлением № 567 от 10.12.2021 г.  проведена корректировка плана финансирования, план МБ составил 8,5 млн. тенге. Не освоением явилось не предостовление актов выполненых работ подрядной организацией.</t>
  </si>
  <si>
    <t>Строительство 5-ти жилого дома №129 по ПДП в мкр. «Береке»</t>
  </si>
  <si>
    <t>Строительство 5-ти жилого дома №131 по ПДП в мкр. «Береке»</t>
  </si>
  <si>
    <t>Строительство 5-ти жилого дома №153 по ПДП в мкр. «Береке»</t>
  </si>
  <si>
    <t>Строительство  пятиэтажного жилого дома №49 по ПДП в микрорайоне «Юбилейный» г. Костанай</t>
  </si>
  <si>
    <t>Девятиэтажный жилой дом №9 по  ПДП в микрорайоне «Юбилейный» к. Костанай (без наружных инженерных сетей и благоустройства)</t>
  </si>
  <si>
    <t>Строительство 9-ти этажного арендного жилого дома №10 в 7 микрорайоне города Лисаковска (без внешних инженерных сетей и благоустройства территории) корректировка.</t>
  </si>
  <si>
    <t xml:space="preserve"> УСАиГ, акимат г.Лисаковск</t>
  </si>
  <si>
    <t>Исполнено, строительно-монтажные работы выполнены на 9,7%. Объект переходящий на 2022 год. При уточнении бюджета от 23.12.2020 г. № 468, план НФ составил 122,4 млн. тенге, план МБ составил 13,6 млн. тенге. Постановлением № 567 от 10.12.2021 г.  проведена корректировка плана финансирования, план МБ составил 213,6 млн. тенге.</t>
  </si>
  <si>
    <t>Строительство 60-ти квартирного жилого дома по адресу: город Рудный, ул. Восточная строительный участок №5</t>
  </si>
  <si>
    <t xml:space="preserve"> УСАиГ, акимат г.Рудного</t>
  </si>
  <si>
    <t>Исполнено, строительно-монтажные работы выполнены на 95%. Объект переходящий на 2022 год. При уточнении бюджета от 23.12.2020 г. № 468, план НФ составил 122,4 млн. тенге, план МБ составил 13,6 млн. тенге. Постановлением № 263 от 07.06.2021 г.  проведена корректировка плана финансирования, план НФ составил 413,2 млн. тенге. Постановлением № 260 от 03.06.2021 г.  проведена корректировка плана финансирования, план МБ составил 56,6 млн. тенге.</t>
  </si>
  <si>
    <t>Строительство 60-ти квартирного жилого дома по адресу: город Рудный, ул. Восточная строительный участок №11</t>
  </si>
  <si>
    <t xml:space="preserve"> УСАиГ, акимат г. Рудного</t>
  </si>
  <si>
    <t>Исполнено, строительно-монтажные работы выполнены на 95%. Объект переходящий на 2022 год. При уточнении бюджета от 23.12.2020 г. № 468, план НФ составил 330,4 млн. тенге, план МБ составил 124,6 млн. тенге. Постановлением № 409 от 31.08.2021 г.  проведена корректировка плана финансирования, план МБ составил 0,0 млн. тенге.</t>
  </si>
  <si>
    <t>Строительство жилья через систему жилстройсбережений</t>
  </si>
  <si>
    <t>Строительство многоквартирного 9 – этажного жилого дома по адресу: г. Костанай ул. Кобланды Батыра (Без наружных инженерных сетей и благоустройства)</t>
  </si>
  <si>
    <t>ГЦБ</t>
  </si>
  <si>
    <t>Исполнено, строительно-монтажные работы выполнены на 20%. Объект переходящий на 2022 год. При уточнении бюджета от 23.12.2020 г. № 468, план ГЦБ составил 818,7 млн. тенге, план МБ составил 94,7 млн. тенге. Постановлением № 472 от 18.10.2021 г.  проведена корректировка плана финансирования, план ГЦБ составил 321,1 млн. тенге, план МБ составил 28,4 млн. тенге.</t>
  </si>
  <si>
    <t>Пятиэтажный жилой дом №24 по ПДП в микрорайоне «Юбилейный» города  Костанай Костанайской области (без наружных инженерных сетей)</t>
  </si>
  <si>
    <t>Исполнено, строительно-монтажные работы выполнены на 98%. Объект переходящий на 2022 год. При уточнении бюджета от 23.12.2020 г. № 468, план ГЦБ составил 190,2 млн. тенге. Постановлением № 41 от 26.01.2021 г.  проведена корректировка плана финансирования, план ГЦБ составил 310,0 млн. тенге. Не освоением явилось не предостовление актов выполненых работ подрядной организацией.</t>
  </si>
  <si>
    <t>Пятиэтажный жилой дом №27 по ПДП в микрорайоне «Юбилейный» города  Костанай Костанайской области (без наружных инженерных сетей)</t>
  </si>
  <si>
    <t>Исполнено, строительно-монтажные работы выполнены на 62%. Объект переходящий на 2022 год. При уточнении бюджета от 23.12.2020 г. № 468, план ГЦБ составил 100,0 млн. тенге. Постановлением № 567 от 10.12.2021 г.  проведена корректировка плана финансирования, план ГЦБ составил 9,9 млн. тенге.</t>
  </si>
  <si>
    <t>Строительство многоквартирного жилого дома № 45/1 в мкр. Аэропорт по ПДП в г. Костанай (Без наружных инженерных сетей и благоустройства)</t>
  </si>
  <si>
    <t>Исполнено, строительно-монтажные работы выполнены на 14%. Объект переходящий на 2022 год. При уточнении бюджета от 23.12.2020 г. № 468, план ГЦБ составил 366,6 млн. тенге, план МБ составил 51,9 млн. тенге. Постановлением № 472 от 18.10.2021 г.  проведена корректировка плана финансирования, план ГЦБ составил 0,8 млн. тенге. Постановлением № 409 от 31.08.2021 г.  проведена корректировка плана финансирования, план МБ составил 0,0 млн. тенге.</t>
  </si>
  <si>
    <t>Строительство многоквартирного жилого дома № 45/2 в мкр. Аэропорт по ПДП в г. Костанай (Без наружных инженерных сетей и благоустройства)</t>
  </si>
  <si>
    <t>Исполнено, строительно-монтажные работы выполнены на 61%. Объект переходящий на 2022 год. При уточнении бюджета от 23.12.2020 г. № 468, план ГЦБ составил 555,0 млн. тенге, план МБ составил 77,9 млн. тенге. Постановлением № 472 от 18.10.2021 г.  проведена корректировка плана финансирования, план ГЦБ составил 38,2 млн. тенге. Постановлением № 409 от 31.08.2021 г.  проведена корректировка плана финансирования, план МБ составил 0,3 млн. тенге.</t>
  </si>
  <si>
    <t>Строительство многоквартирного жилого дома № 45/3 в мкр. Аэропорт по ПДП в г. Костанай (Без наружных инженерных сетей и благоустройства)</t>
  </si>
  <si>
    <t>Исполнено, строительно-монтажные работы выполнены на 14%. Объект переходящий на 2022 год. При уточнении бюджета от 23.12.2020 г. № 468, план ГЦБ составил 365,6 млн. тенге, план МБ составил 51,9 млн. тенге. Постановлением № 472 от 18.10.2021 г.  проведена корректировка плана финансирования, план ГЦБ составил 0,0 млн. тенге. Постановлением № 409 от 31.08.2021 г.  проведена корректировка плана финансирования, план МБ составил 0,0 млн. тенге.</t>
  </si>
  <si>
    <t xml:space="preserve">Строительство жилого пятиэтажного дома №1 в 21 квартале  мкр.«Кунай» г. Костаная </t>
  </si>
  <si>
    <t>Исполнено, строительно-монтажные работы выполнены на 81%. Объект переходящий на 2022 год. При уточнении бюджета от 23.12.2020 г. № 468, план ГЦБ составил 129,9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44,9 млн. тенге, план МБ составил 13,0 млн. тенге.</t>
  </si>
  <si>
    <t xml:space="preserve">Строительство жилого пятиэтажного дома №2 в 21 квартале  мкр.«Кунай» г. Костаная </t>
  </si>
  <si>
    <t>Исполнено, строительно-монтажные работы выполнены на 75%. Объект переходящий на 2022 год. При уточнении бюджета от 23.12.2020 г. № 468, план ГЦБ составил 205,5 млн. тенге, план МБ  по данному объекту небыло выделение средств.  Постановлением № 603 от 28.12.2021 г.  проведена корректировка плана финансирования, план ГЦБ составил 135,6 млн. тенге. Постановлением № 567 от 10.12.2021 г.  проведена корректировка плана финансирования, план МБ составил 0,8 млн. тенге.</t>
  </si>
  <si>
    <t xml:space="preserve">Строительство жилого пятиэтажного дома №3 в 21 квартале  мкр.«Кунай» г. Костаная </t>
  </si>
  <si>
    <t>Исполнено, строительно-монтажные работы выполнены на 65%. Объект переходящий на 2022 год. При уточнении бюджета от 23.12.2020 г. № 468, план ГЦБ составил 205,3 млн. тенге. Постановлением № 567 от 10.12.2021 г.  проведена корректировка плана финансирования, план ГЦБ составил 119,0 млн. тенге, план МБ составил 0,0 млн. тенге.</t>
  </si>
  <si>
    <t xml:space="preserve">Строительство жилого пятиэтажного дома №1 в 82 квартале  мкр.«Кунай» г. Костаная </t>
  </si>
  <si>
    <t>Исполнено, строительно-монтажные работы выполнены на 90%. Объект переходящий на 2022 год. При уточнении бюджета от 23.12.2020 г. № 468, план ГЦБ составил 109,0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59,0 млн. тенге. Постановлением № 603 от 28.12.2021 г.  проведена корректировка плана финансирования, план МБ составил 12,3 млн. тенге.</t>
  </si>
  <si>
    <t xml:space="preserve">Строительство жилого пятиэтажного дома №2 в 82 квартале  мкр.«Кунай» г. Костаная </t>
  </si>
  <si>
    <t>Исполнено, строительно-монтажные работы выполнены на 95%. Объект переходящий на 2022 год. При уточнении бюджета от 23.12.2020 г. № 468, план ГЦБ составил 12,9 млн. тенге, план МБ  по данному объекту небыло выделение средств. Постановлением № 603 от 28.12.2021 г.  проведена корректировка плана финансирования, план МБ составил 11,9 млн. тенге.</t>
  </si>
  <si>
    <t xml:space="preserve">Строительство жилого пятиэтажного дома №3 в 82 квартале  мкр.«Кунай» г. Костаная </t>
  </si>
  <si>
    <t>Исполнено, строительно-монтажные работы выполнены на 85%. Объект переходящий на 2022 год. При уточнении бюджета от 23.12.2020 г. № 468, план ГЦБ составил 126,9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69,2 млн. тенге. Постановлением № 603 от 28.12.2021 г.  проведена корректировка плана финансирования, план МБ составил 11,9 млн. тенге.</t>
  </si>
  <si>
    <t xml:space="preserve">Строительство жилого пятиэтажного дома №4 в 82 квартале  мкр.«Кунай» г. Костаная </t>
  </si>
  <si>
    <t>Исполнено, строительно-монтажные работы выполнены на 85%. Объект переходящий на 2022 год. При уточнении бюджета от 23.12.2020 г. № 468, план ГЦБ составил 119,9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57,6 млн. тенге. Постановлением № 603 от 28.12.2021 г.  проведена корректировка плана финансирования, план МБ составил 11,9 млн. тенге.</t>
  </si>
  <si>
    <t xml:space="preserve">Строительство жилого пятиэтажного дома №2 в 83 квартале  мкр.«Кунай» г. Костаная </t>
  </si>
  <si>
    <t>Исполнено, строительно-монтажные работы выполнены на 80%. Объект переходящий на 2022 год. При уточнении бюджета от 23.12.2020 г. № 468, план ГЦБ составил 138,5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83,3 млн. тенге. Постановлением № 603 от 28.12.2021 г.  проведена корректировка плана финансирования, план МБ составил 10,7 млн. тенге.</t>
  </si>
  <si>
    <t xml:space="preserve">Строительство жилого пятиэтажного дома №3 в 83 квартале  мкр.«Кунай» г. Костаная </t>
  </si>
  <si>
    <t xml:space="preserve">Исполнено, строительно-монтажные работы выполнены на 80%. Объект переходящий на 2022 год. При уточнении бюджета от 23.12.2020 г. № 468, план ГЦБ составил 138,5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57,7 млн. тенге. Постановлением № 603 от 28.12.2021 г.  проведена корректировка плана финансирования, план МБ составил 8,2 млн. тенге. </t>
  </si>
  <si>
    <t xml:space="preserve">Строительство жилого пятиэтажного дома №4 в 83 квартале  мкр.«Кунай» г. Костаная </t>
  </si>
  <si>
    <t>Исполнено, строительно-монтажные работы выполнены на 85%. Объект переходящий на 2022 год. При уточнении бюджета от 23.12.2020 г. № 468, план ГЦБ составил 138,5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59,7 млн. тенге. Постановлением № 603 от 28.12.2021 г.  проведена корректировка плана финансирования, план МБ составил 24,2 млн. тенге.</t>
  </si>
  <si>
    <t xml:space="preserve">Строительство жилого пятиэтажного дома №2 в 84 квартале  мкр.«Кунай» г. Костаная </t>
  </si>
  <si>
    <t>Исполнено, строительно-монтажные работы выполнены на 87%. Объект переходящий на 2022 год. При уточнении бюджета от 23.12.2020 г. № 468, план ГЦБ составил 154,9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82,3 млн. тенге. Постановлением № 603 от 28.12.2021 г.  проведена корректировка плана финансирования, план МБ составил 11,9 млн. тенге.</t>
  </si>
  <si>
    <t xml:space="preserve">Строительство жилого пятиэтажного дома №3 в 84 квартале  мкр.«Кунай» г. Костаная </t>
  </si>
  <si>
    <t>Исполнено, строительно-монтажные работы выполнены на 87%. Объект переходящий на 2022 год. При уточнении бюджета от 23.12.2020 г. № 468, план ГЦБ составил 126,9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76,9 млн. тенге. Постановлением № 603 от 28.12.2021 г.  проведена корректировка плана финансирования, план МБ составил 11,9 млн. тенге.</t>
  </si>
  <si>
    <t xml:space="preserve">Строительство жилого пятиэтажного дома №4 в 85 квартале  мкр.«Кунай» г. Костаная </t>
  </si>
  <si>
    <t>Исполнено, строительно-монтажные работы выполнены на 97%. Объект переходящий на 2022 год. При уточнении бюджета от 23.12.2020 г. № 468, план ГЦБ составил 126,9 млн. тенге, план МБ  по данному объекту небыло выделение средств. Постановлением № 567 от 10.12.2021 г.  проведена корректировка плана финансирования, план ГЦБ составил 71,9 млн. тенге. Постановлением № 603 от 28.12.2021 г.  проведена корректировка плана финансирования, план МБ составил 11,7 млн. тенге.</t>
  </si>
  <si>
    <t xml:space="preserve">Строительство жилого пятиэтажного дома №1 в 15 квартале  мкр.«Кунай» г. Костаная </t>
  </si>
  <si>
    <t>Исполнено, строительно-монтажные работы выполнены на 5%. Объект переходящий на 2022 год. При уточнении бюджета от 23.12.2020 г. № 468, план ГЦБ составил 256,5 млн. тенге. Постановлением № 567 от 10.12.2021 г.  проведена корректировка плана финансирования, план ГЦБ составил 42,8 млн. тенге.</t>
  </si>
  <si>
    <t xml:space="preserve">Строительство жилого пятиэтажного дома №2 в 15 квартале  мкр.«Кунай» г. Костаная </t>
  </si>
  <si>
    <t xml:space="preserve">Строительство жилого пятиэтажного дома №1 в 14 квартале  мкр.«Кунай» г. Костаная </t>
  </si>
  <si>
    <t>Исполнено, строительно-монтажные работы выполнены на 5%. Объект переходящий на 2022 год. При уточнении бюджета от 23.12.2020 г. № 468, план ГЦБ составил 256,5 млн. тенге. Постановлением № 567 от 10.12.2021 г.  проведена корректировка плана финансирования, план ГЦБ составил 61,6 млн. тенге.</t>
  </si>
  <si>
    <t xml:space="preserve">Строительство жилого пятиэтажного дома №2 в 14 квартале  мкр.«Кунай» г. Костаная </t>
  </si>
  <si>
    <t>Исполнено, строительно-монтажные работы выполнены на 5%. Объект переходящий на 2022 год. При уточнении бюджета от 23.12.2020 г. № 468, план ГЦБ составил 256,5 млн. тенге.  Постановлением № 567 от 10.12.2021 г.  проведена корректировка плана финансирования, план ГЦБ составил 42,4 млн. тенге.</t>
  </si>
  <si>
    <t xml:space="preserve">Строительство жилого пятиэтажного дома №3 в 14 квартале  мкр.«Кунай» г. Костаная </t>
  </si>
  <si>
    <t>Исполнено, строительно-монтажные работы выполнены на 5%. Объект переходящий на 2022 год. При уточнении бюджета от 23.12.2020 г. № 468, план ГЦБ составил 256,5 млн. тенге. Постановлением № 567 от 10.12.2021 г.  проведена корректировка плана финансирования, план ГЦБ составил 42,4 млн. тенге.</t>
  </si>
  <si>
    <t xml:space="preserve">Строительство жилого пятиэтажного дома №1 в 18 квартале  мкр.«Кунай» г. Костаная </t>
  </si>
  <si>
    <t xml:space="preserve">Строительство жилого пятиэтажного дома №2 в 18 квартале  мкр.«Кунай» г. Костаная </t>
  </si>
  <si>
    <t>Исполнено, строительно-монтажные работы выполнены на 5%. Объект переходящий на 2022 год. При уточнении бюджета от 23.12.2020 г. № 468, план ГЦБ составил 256,5 млн. тенге. Постановлением № 567 от 10.12.2021 г.  проведена корректировка плана финансирования, план ГЦБ составил 61,5 млн. тенге.</t>
  </si>
  <si>
    <t xml:space="preserve">Строительство жилого пятиэтажного дома №3 в 18 квартале  мкр.«Кунай» г. Костаная </t>
  </si>
  <si>
    <t>Исполнено, строительно-монтажные работы выполнены на 5%. Объект переходящий на 2022 год. При уточнении бюджета от 23.12.2020 г. № 468, план ГЦБ составил 256,5 млн. тенге. Постановлением № 603 от 28.12.2021 г.  проведена корректировка плана финансирования, план ГЦБ составил 60,0 млн. тенге.</t>
  </si>
  <si>
    <t>Ежегодное участие в 5 ярмарках вакансий с целью содействие в подборе работы и трудоустройстве;</t>
  </si>
  <si>
    <t>УО, организации ТиПО</t>
  </si>
  <si>
    <t>Внедрение академической свободы при разработке образовательных программ с учетом требований работодателей (профстандартов), WorldSkills ицифровых, предпринимательских компетенций;</t>
  </si>
  <si>
    <t>Ежегодное заключение 10 договоров и соглашений с социальными партнерами организаций технического и профессионального образования;</t>
  </si>
  <si>
    <t>Договор</t>
  </si>
  <si>
    <t xml:space="preserve">Исполнен. Всего за 2020-2021 год организациями ТиПО были заключены 11      (план 10, факт - 11), договоров с социальными партнерами, в рамках которых 1036 студентов прошли производственную практику на базе предприятий, из них 333 выпускника трудоустроено. </t>
  </si>
  <si>
    <t>Строительство физкультурно-оздоровительного комплекса в с. Торгай Джангильдинского района</t>
  </si>
  <si>
    <t>Строительство физкультурно-оздоровительного комплекса в с. Узунколь Узункольского района</t>
  </si>
  <si>
    <t>УФКиС, Акимат Джангильдинского района</t>
  </si>
  <si>
    <t>УФКиС, Акимат Узункольского района</t>
  </si>
  <si>
    <t>Исполнено. Акт приемки объекта в эксплуатацию от 20 октября 2021 года. Подрядчик ТОО «Алюминстрой», освоено 545,3 млн. тенге. Общая площадь здания составляет 1601,4 м2.</t>
  </si>
  <si>
    <t>Исполнено. Подрядчик ТОО «Астана-Технадзор». Объем выполненных работ составил 440,0 млн. тенге. Акт приемки объекта в эксплуатацию от 11 октября 2021 года. Общая площадь здания 1418,43 м2.</t>
  </si>
  <si>
    <t>Совершенствование внедренных высоких технологий, развитие ОСМС;</t>
  </si>
  <si>
    <t>Филиал НАО ФСМС (по согласованию)</t>
  </si>
  <si>
    <t>Обеспечение медицинских организаций высокотехнологическим оборудованием;</t>
  </si>
  <si>
    <t>мед.организации</t>
  </si>
  <si>
    <t>Проведение разъяснительной работы среди населения по профилактике заболеваний;</t>
  </si>
  <si>
    <t>Увеличение охвата населения скрининговыми исследованиями на раннее выявление злокачественных новообразований на базе областного онкологического диспансера, городских и районных больниц (ежегодно более 500 тыс. скрининговых осмотров);</t>
  </si>
  <si>
    <t>гл.врач/ зам по ОМР КГП «Костанайская городская онкологическая больница»</t>
  </si>
  <si>
    <t>067-100</t>
  </si>
  <si>
    <t>Обеспечение онкологических больных бесплатными лекарственными препаратами при стационарном и амбулаторном лечении;</t>
  </si>
  <si>
    <t>гл.врач КГП «Костанайская городская онкологическая больница»</t>
  </si>
  <si>
    <t>Строительство городской многопрофильной больницы на 400 коек в г.Костанай</t>
  </si>
  <si>
    <t>МЗ (по согласованию), частный партнер (по согласованию), «АО СПК Тобол» (по согласованию), акиматы городов и районов</t>
  </si>
  <si>
    <t>УСАГ</t>
  </si>
  <si>
    <t>Разработка ПСД с положительным заключением экспертизы</t>
  </si>
  <si>
    <t>Исполнено. На приобретение медицинского оборудования из местного бюджета выделено 5,5 млрд. тенге, в том числе на 2,1 млрд.тенге на районные уровень.
Приобретено: МРТ аппарат, 3 эндовидеостойки для КГП «Костанайская областная больница», КТ и ЭЭГ аппарат для КГП «Костанайская областная детская больница»</t>
  </si>
  <si>
    <t>Исполнено. За 11 мес. 2021 года проведено 125 086 скринигов на сумму 288,3 млн. тенге. Увеличение расходов по скрининговым исследованиям связано с тем, что в 2020 году в связи с пандемией коронавируса были приостановлены профосмотры. В 2021 году был увеличен охват населения за счет не прошедших профосмотры в 2020 году. Финансирование производится через Фонд социального медицинского страхования.</t>
  </si>
  <si>
    <t>Исполнено. На обеспечение онкологических больных бесплатными лекарственными препаратами направлено 2 656 млн. тенге, из них на амбулаторном уровне 1 169,3 млн. тенге. на стационарном уровне 1 486,7 млн. тенге. Увеличение расходов на обеспечение химиопрепаратами связано с увеличением за последние три года количества пролеченных больных на стационарном уровне получающих курсы химиотерапии  и увеличение стоимость пролеченного случая. Финансирование производится через Фонд социального медицинского страхования.</t>
  </si>
  <si>
    <t xml:space="preserve">Не исполнено. Средства в сумме 1 500 млн. тенге планировалось направить для увеличения уставного капитала ТОО "СПК Тобол"  в целях вхождения в уставный капитал ТОО «ATM Kostanay Hospital (АТМ Костанай Хоспитал)» для разработки предпроектной и проектной документации по проекту «Строительство и эксплуатация многопрофильной больницы в городе Костанай". В связи с внесением изменении проектным офисом МЗ РК в медико - технологическое задание,  данные средства были  не выделены. В настоящее время для строительства многопрофильной больницы выделен земельный участок площадью 20 га, расположенный в г.Костанай, в близи мкр. Кунай. Планируется построить шестиэтажное здание больницы, общей площадью 67 тыс. кв.м. Мощность объекта составит 400 коек. Медицинский комплекс будет включать в себя консультативно-диагностический блок на 500 посещений в смену, многопрофильный операционный блок на 10 залов, реанимационный блок на 32 койки и так далее.
</t>
  </si>
  <si>
    <t>Исполнено. Получено положительное заключение экспертизы №12-0139/21 от 19.05.2021г.</t>
  </si>
  <si>
    <t>Обеспечение координации деятельности областных управлений по достижению прогнозных параметров развития экономики области</t>
  </si>
  <si>
    <t>Мониторинг и анализ социально-экономического развития области</t>
  </si>
  <si>
    <t>Исполнено. Мониторинг и анализ проводится ежемесячно. Информация предоставляется ежемесячно в Администрацию Президента РК (12 информаций), Канцелярию Премьер-Министра РК (12 информаций), Министрерство национальной экономики РК (12 информаций), акиму области (12 информаций).</t>
  </si>
  <si>
    <r>
      <t xml:space="preserve">Исполнено. Рассмотрение итогов социально-экономического развития на заседаниях акимата области </t>
    </r>
    <r>
      <rPr>
        <sz val="12"/>
        <rFont val="Times New Roman"/>
        <family val="1"/>
        <charset val="204"/>
      </rPr>
      <t>(8 раз</t>
    </r>
    <r>
      <rPr>
        <sz val="12"/>
        <color theme="1"/>
        <rFont val="Times New Roman"/>
        <family val="1"/>
        <charset val="204"/>
      </rPr>
      <t xml:space="preserve">). Ежемесячная информация акиму области (12 раз). </t>
    </r>
  </si>
  <si>
    <t>Проведение взрывных работ на реках области</t>
  </si>
  <si>
    <t>Облет территории для оценки паводковой обстановки</t>
  </si>
  <si>
    <t>Использование технологий космического мониторинга раннего обнаружения чрезвычайных ситуаций природного и техногенного характера</t>
  </si>
  <si>
    <t xml:space="preserve">Осуществление комплекса мероприятий по созданию официальных пляжей в городах Аркалык, Лисаковск и Рудный в местах массового отдыха населения на воде </t>
  </si>
  <si>
    <t>Открытие 6 пожарных постов  в сельских населенных пунктах для обеспечения противопожарной защиты населенных пунктов, где не созданы подразделения государственной противопожарной службы</t>
  </si>
  <si>
    <t>ДЧС (по согласо-ванию), КФ рес-публиканского государственного предприятия на праве хозяйствен-ного ведения «Казводхоз» МСХ РК (по согласова-нию)</t>
  </si>
  <si>
    <t>ДЧС, акиматы городов и районов</t>
  </si>
  <si>
    <t xml:space="preserve">ДЧС,  акиматы городов Аркалык, Житикара, Лиса-ковск, Рудный </t>
  </si>
  <si>
    <t>При выделении финансовых средств из местного бюджета</t>
  </si>
  <si>
    <t>Бюджеты городов и районов,  другие источники финансирования</t>
  </si>
  <si>
    <t>Экологическое просвещение, образование и пропаганда</t>
  </si>
  <si>
    <t>Пропаганда раздельного сбора ртутьсодержащих ламп и батареек, образованных от населения</t>
  </si>
  <si>
    <t>Акиматы городов и районов</t>
  </si>
  <si>
    <t>Исполнено. В рамках государственного социального заказа проведена работа по пропаганде раздельного сбора отработанных ртутьсодержащих ламп и батареек,  образованных от населения в процессе жизнедеятельности. Заключен договор №81 от 05.05.2021 года с МОО «DamU.KST» на  2021-2022 годы. Работа проведена в целях увеличения доли утилизации отходов и сокращения их объёмов размещения в окружающей среде, повышения экологической грамотности населения. 
Проведена информационно-разъяснительная работа среди населения Костанайской области по вопросам привлечения внимания к проблеме утилизации ртутьсодержащих ламп и батареек, а также негативного влияния ртути, содержащейся в ртутных лампах на здоровье людей и окружающую среду.
В целях информирования учащихся и студентов о качестве окружайщей среды выпущена экологическая брошюра «Экологическая обстановка Костанайской области» на государственном и русском языках, тираж-1000 штук. 
В рамках исполнения гос. соц. заказа были заключены договора на выполнение работ   «Пропаганда раздельного сбора твёрдых бытовых отходов» (договор №80 от 04.05.2021 года) и  «Пропаганда отказа от использования полиэтиленовых пакетов» (договор №79 от 04.05.2021 года). Подрядчиком по данным работам является ОО «Green Help». Ввиду неисполнения подрядчиком своих обязательств данные договора были расторгнуты. 
 Решением маслихата №124 от 08.12.2021 года, Постановлением акимата Кост.обл. №567 от 10.12.2021 г. произведена корректировка бюджета с учетом суммы возврата по неисполенным договорам и экономии по результатам госзакупа.</t>
  </si>
  <si>
    <r>
      <t>Исполнено. В городах и районах Костанайской области  проведено 28 семинаров на тему "Пропаганда раздельного сбора отработанных ртутьсодержащих ламп и батареек, образованных от населения".  В городе Костанай прошла экологическая</t>
    </r>
    <r>
      <rPr>
        <sz val="12"/>
        <color rgb="FFFF0000"/>
        <rFont val="Times New Roman"/>
        <family val="1"/>
        <charset val="204"/>
      </rPr>
      <t xml:space="preserve"> </t>
    </r>
    <r>
      <rPr>
        <sz val="12"/>
        <rFont val="Times New Roman"/>
        <family val="1"/>
        <charset val="204"/>
      </rPr>
      <t xml:space="preserve">акция по сбору батареек среди учащихся школ и колледжей. В акции приняли участие 11 учебных заведений города. </t>
    </r>
  </si>
  <si>
    <t>Проведение внешних анализов коррупционных рисков</t>
  </si>
  <si>
    <t xml:space="preserve">ААКО (советник акима области Альжанова А.М.) </t>
  </si>
  <si>
    <r>
      <t xml:space="preserve">Исполнено. Департаментом Агентства Республики Казахстан по противодействию коррупции по Костанайской области в 2021 году проведено 4 внешних анализа коррупционных рисков в местных исполнительных органах </t>
    </r>
    <r>
      <rPr>
        <i/>
        <sz val="12"/>
        <rFont val="Times New Roman"/>
        <family val="1"/>
        <charset val="204"/>
      </rPr>
      <t>(Управление здравоохранения акимата Костанайской области, Управление координации занятости и социальных программ акимата Костанайской области, Управление по инспекции труда акимата Костанайской области, Управление сельского хозяйства и земельных отношений акимата Костанайской области).</t>
    </r>
    <r>
      <rPr>
        <sz val="12"/>
        <rFont val="Times New Roman"/>
        <family val="1"/>
        <charset val="204"/>
      </rPr>
      <t xml:space="preserve"> По итогам выявлено 47 рисков, внесено 62 рекомендации, из них исполнено 42 </t>
    </r>
    <r>
      <rPr>
        <i/>
        <sz val="12"/>
        <rFont val="Times New Roman"/>
        <family val="1"/>
        <charset val="204"/>
      </rPr>
      <t>(процент исполнения 67,74)</t>
    </r>
    <r>
      <rPr>
        <sz val="12"/>
        <rFont val="Times New Roman"/>
        <family val="1"/>
        <charset val="204"/>
      </rPr>
      <t xml:space="preserve">.  По 20 рекомендациям ведется работа, срок исполнения не истек. </t>
    </r>
  </si>
  <si>
    <t>Проведение социологического опроса по выявлению доли граждан выразивших  готовность внести личный вклад в снижение уровня коррупции</t>
  </si>
  <si>
    <t>ААКО (советник акима области Альжанова А.М.)</t>
  </si>
  <si>
    <t>Проведение социологического опроса по восприятию населением уровня коррупции</t>
  </si>
  <si>
    <t>106,3*</t>
  </si>
  <si>
    <t>82,1*</t>
  </si>
  <si>
    <t>На исполнении. *Данные за январь-ноябрь 2021 года,  уточненные годовые данные за 2021 год будут опубликованы после, в мае 2022 года.</t>
  </si>
  <si>
    <t>107,6*</t>
  </si>
  <si>
    <t xml:space="preserve">106,2*   </t>
  </si>
  <si>
    <t>На исполнении.* Статистические данные за 9 месяцев 2021 года (данные за 12 месяцев 2021 года будут опубликованы в апреле месяце 2022 года).</t>
  </si>
  <si>
    <t>Не достигнут.  По итогам 2021 года, валовой выпуск продукции сельского хозяйства составил – 609 234,7 млн. тенге, в том числе отраслей растениеводства – 421 632,1 млн. тенге, животноводства – 186 889,7 млн. тенге. ИФО составил 84% (в животноводстве – 102,7%, растениеводстве – 77%). Недостижение планового значения объясняется аномально засушливыми погодными условиями на всей территории области.</t>
  </si>
  <si>
    <t>102,1</t>
  </si>
  <si>
    <t>89</t>
  </si>
  <si>
    <t>Не достигнут. Недостижение планового значения объясняется аномально засушливыми погодными условиями.</t>
  </si>
  <si>
    <t>Достигнут.</t>
  </si>
  <si>
    <t>в 25 раз</t>
  </si>
  <si>
    <t>в 129,6 раз</t>
  </si>
  <si>
    <t>в 2,2 раза</t>
  </si>
  <si>
    <t>в 5,1 раза</t>
  </si>
  <si>
    <t>в 3,8 раз</t>
  </si>
  <si>
    <t>Достигнут</t>
  </si>
  <si>
    <t>Не достигнут. Недостижение планового значения объясняется уменьшением количества вводимых в эксплуатацию инвестиционных проектов и приобретения сельскохозяйсвтенной техники.</t>
  </si>
  <si>
    <t>27,4*</t>
  </si>
  <si>
    <t xml:space="preserve">На исполнении. *Данные по итогам 9 месяцев 2021 года составил 27,4% при плане 29,1%.Периодичность отчетности - годовая. (оперативные данные по итогам 2021 года будут опубликованы органами статистики не ранее 15 апреля 2022 года). </t>
  </si>
  <si>
    <t>*</t>
  </si>
  <si>
    <t>Нет данных. * Показатель за 2021 год будет просчитан в мае 2022 года по статистическим данным</t>
  </si>
  <si>
    <t>На исполнении. *Данные за январь-сентябрь 2021 г., периодичность отчетности квартальная. (предвар.данные по итогам 2021 г. будут опубликованы в мае 2022 г, годовые в августе 2022 г.)</t>
  </si>
  <si>
    <t>На исполнении. *По итогам 9 месяцев 2021 года, рост производительности труда в сельском хозяйстве области составил 106,2% к аналогичному периоду предыдущего года или 1 822,9 тыс. тенге. (предварит. данные будут опубликованы в мае 2022 года, годовые в августе 2022 г.)</t>
  </si>
  <si>
    <t>В 2021 году не предполагалось вложение инвестиций в обрабатывающий сектор</t>
  </si>
  <si>
    <t>План достигнут</t>
  </si>
  <si>
    <t>Перевыполнение показателя, связано с проведенной работой акимата по вложению инвестиций субъектов предпринимательства в обрабатывающий сектор</t>
  </si>
  <si>
    <t>0,1</t>
  </si>
  <si>
    <t>Мониторинг внедрения элементов цифровизации на сельскохозяйственных предприятиях в рамках программы "Цифровой Казахстан"</t>
  </si>
  <si>
    <t>Поддержка семеноводства</t>
  </si>
  <si>
    <t>741-002-015</t>
  </si>
  <si>
    <t>Субсидирование стоимости пестицидов, биоагентов (энтомофагов) и биоагентов, предназначенных для проведения обработки сельскохозяйственных культур в целях защиты растений</t>
  </si>
  <si>
    <t>741-005-015</t>
  </si>
  <si>
    <t>Диверсификация посевных площадей сельскохозяйственных культур</t>
  </si>
  <si>
    <t>тыс.га</t>
  </si>
  <si>
    <t>Определение сортовых посевных качеств семенного и посадочного материала</t>
  </si>
  <si>
    <t>741-045-015</t>
  </si>
  <si>
    <t>Субсидирование стоимости удобрений  (за исключением органических)</t>
  </si>
  <si>
    <t>741-047-015</t>
  </si>
  <si>
    <t xml:space="preserve">Субсидирование развития племенного животноводства, повышения продуктивности и качества продукции животноводства </t>
  </si>
  <si>
    <t>741-053-015</t>
  </si>
  <si>
    <t>Резерв роста:        
Увеличение объемов переработки мяса, молока, максимальной загрузки мощностей и производства конкурентоспособной продукции мясоперерабатывающих и молокоперерабатывающих предприятий путем проведения анализа хозяйственной деятельности действующих мясоперерабатывающих и молокоперерабатывающих предприятий,  определения потребности в оборотных средствах на закуп сырья</t>
  </si>
  <si>
    <t>Субсидирование затрат перерабатывающих предприятий на закуп сельскохозяйственной продукции для производства продуктов ее глубокой переработки</t>
  </si>
  <si>
    <t>741-057-015</t>
  </si>
  <si>
    <t>Государственный учет и регистрация тракторов, прицепов к ним, самоходных сельскохозяйственных, мелиоративных и дорожно-строительных машин и механизмов</t>
  </si>
  <si>
    <t>741-046-015</t>
  </si>
  <si>
    <t>Возмещение части расходов, понесенных субъектом агропромышленного комплекса, при инвестиционных вложениях</t>
  </si>
  <si>
    <t>741-050-011</t>
  </si>
  <si>
    <t>Субсидирование ставок вознаграждения по кредитам, а также лизингу технологического оборудования и сельскохозяйственной техники</t>
  </si>
  <si>
    <t>741-056-011</t>
  </si>
  <si>
    <t>Исполнено Обеспечена доступность СХТП к 43 091,9 тонн семян высших репродукции, путем частичного возмещения затрат СХТП за приобретенные для посева элитные семена, семена I репродукции и гибридов первого поколения, частичного возмещения затрат семеноводческим хозяйствам за приобретенные на посев элитные семена, элитно-семеноводческим хозяйствам за приобретенные на посев оригинальные семена.Удельный вес использования в посевах семян высших репродукции (до четвертой) составил 97,7%. Несоответствие фактического освоения средств с плановым значением, объясняется балансировкой средств на основании Постановления акимата Костанайской области №570 от 10 декабря 2021 года</t>
  </si>
  <si>
    <t xml:space="preserve">Исполнено. Для снижения себестоимости и увеличения количества и качества  производимой сельскохозяйственной продукции все больше внедряются цифровые технологии и элементы автоматизации. Согласно Дорожной карте по реализации Государственной программы «Цифровой Казахстан» и Детальному плану, в области на 2021 год определены 102 хозяйства, из них в растениеводстве – 63, в животноводстве – 39. В 2021 году субъекты АПК достигли запланированных показателей по внедрению элементов цифровизации. </t>
  </si>
  <si>
    <t>Исполнено. Произведено удешевление стоимости пестицидов в объеме – 4 562,9 тонн. Выплачены субсидии  сельхозтоваропроизводителям  в размере от 35% до 50% от стоимости приобретенных пестицидов. Несоответствие фактического освоения средств с плановым значением, объясняется балансировкой средств на основании Постановления акимата Костанайской области №223 от 4 мая 2021 года.</t>
  </si>
  <si>
    <t>Исполнено. Сельхозтоваропроизводителям, ежегодно вносятся рекомендации по диверсификации посевных площадей, нобходимости внедрения в севооборот высокоэффективных, высокорентабельных масличных культур. С районными и городскими отделами сельского хозяйства также на постоянной основе проводятся совещания по вопросам диверсификации. Учитывая цены на масличные, это намного превышает эффективность производства зерновых культур. Так, по итогам 2021 года площади масличных культур составили 607,4 тыс. га.</t>
  </si>
  <si>
    <t>Исполнено. Проведено 86 тыс. исследований на определение сортовых и посевных качеств семенного и посадочного материала. Благодаря выполнению бюджетной программы увеличился удельный вес использования в посевах семян высоких репродукций, что послужило повышению урожайности сельскохозяйственных культур и качеству производимой продукции растениеводства.</t>
  </si>
  <si>
    <t>Исполнено. Произведено удешевление стоимости  удобрений в объеме 53,79  тыс. тонн. Выплачены субсидии схтп в размере до 50% от стоимости реализованных удобрений. Несоответствие фактического освоения средств с плановым значением, объясняется балансировкой средств на основании Постановления акимата Костанайской области №88 от 24 февраля 2021 года.</t>
  </si>
  <si>
    <t xml:space="preserve">Исполнено.  «Развитие  племенного животноводства»  
Приобретение:                                                                                                                                                                                                                                                                                                                  – отечественного молодняка  КРС – 2 587 голов;
– импортного молодняка КРС – 767 голов;
– молодняка  овец – 1 107 голов;
– молодняка  лошадей – 45 голов;
– семя быков-производителей – 14 838 доз;
–Удешевление затрат на ведение селекционной и племенной работы:                                                                                                                                                                                                          – с товарным маточным поголовьем КРС – 87 751 голов;                                                                                                                                                                                            – с племенным маточным поголовьем КРС – 17 006 голов;
– с маточным поголовьем овец – 17 616 голов;
Удешевление затрат физических и юридических лиц на содержание племенных быков-производителей мясных, мясо-молочных пород, используемых для воспроизводства стада – 1 102 голов ;                                                                                                                                                                                                                   Возмещение до 100% затрат племенных и дистрибьютерных центров на оказание услуг по искусственному осеменению маточного поголовья КРС  в личных подсобных хозяйствах и сельскохозяйственных кооперативах, а также в крестьянских (фермерских) хозяйствах – 2 024 КРС; Субсидировано производство и реализация животноводческой продукции: мясо птицы – 6 264 тонн, пищевых яиц – 299,3 млн.шт., молока – 101 992  тонн, реализация бычков на откормочные площадки – 4 653 тонн. Несоответствие фактического освоения средств с плановым значением, объясняется балансировкой средств на основании Постановления акимата Костанайской области №370 от 5 августа 2021 года.     </t>
  </si>
  <si>
    <t>Исполнено.  Просубсидировано производство 1076,7 тонн сливочного масла, сухого молока 95,5 тонн, сыра 47,6 тонн. Осуществлена  выплата субсидий 5 перерабатывающим предприятиям, осуществляющим закуп и переработку молока.</t>
  </si>
  <si>
    <t>Исполнено. Осуществлен закуп государственных номерных знаков в количестве – 3 642 штук, удостоверение тракториста машиниста – 2 350 штук, тех. паспортов – 4 800 штук, свидетельство залога машин – 240 штук.</t>
  </si>
  <si>
    <t>Исполнено. В 2021 году по программе инвестиционного субсидирования  было выделено 11,1 млрд. тенге. Количество просубсидированных заявок по программе – 2 112. Объем привлеченных инвестиций за счет инвестиционных субсидий – 51,2 млрд. тенге. Несоответствие фактического освоения средств с плановым значением, объясняется письмом согласования Министерства сельского хозяйства РК.</t>
  </si>
  <si>
    <t>Исполнено. Количество участников программы: Субьекты АПК – 441 ед.  Фактически освоено – 5 098,5 млн. тенге. Несоответствие фактического освоения средств с плановым значением, объясняется балансировкой средств на основании Постановления акимата Костанайской области.</t>
  </si>
  <si>
    <t>РП Реконструкция участка автомобильной дороги областного значения Узунколь-Сарыколь 20,3-35,3 км</t>
  </si>
  <si>
    <t>002 015</t>
  </si>
  <si>
    <t>Не исполнено. Договор рассторгнут, при утверждении бюджета сумма 2021 года не предусмотрена.</t>
  </si>
  <si>
    <t>Строительство моста на автомобильной дороге областного значения Подъезд г. Костанай, 6 км</t>
  </si>
  <si>
    <t>002 032</t>
  </si>
  <si>
    <t xml:space="preserve">Средний ремонт участка  автомобильной дороги областного значения  КР-20 Аулиеколь-Жалдама 150-200  км, с ремонтом искусственных сооружений </t>
  </si>
  <si>
    <t>028 011</t>
  </si>
  <si>
    <t>028 015</t>
  </si>
  <si>
    <t>028 032</t>
  </si>
  <si>
    <t xml:space="preserve">Средний ремонт участка  автомобильной дороги областного значения  КР-20 Аулиеколь-Жалдама 200-257 км, с ремонтом искусственных сооружений </t>
  </si>
  <si>
    <t xml:space="preserve">Средний ремонт участка  автомобильной дороги областного значения  КР-20 Аулиеколь-Жалдама 100-150 км, с ремонтом искусственных сооружений </t>
  </si>
  <si>
    <t xml:space="preserve">Средний ремонт участка  автомобильной дороги областного значения  КР-20 Аулиеколь-Жалдама 50-100 км, с ремонтом искусственных сооружений </t>
  </si>
  <si>
    <t>Средний ремонт участка автомобильной дороги областного значения КР-17 "Койбагор-Карасу-Севастопольское" 83-124 км</t>
  </si>
  <si>
    <t xml:space="preserve">Средний ремонт участка автомобильной дороги областного значения КР-13 р/д Мамлютка-Костанай - Красная Пресня - Звериноголовское 0-30 км </t>
  </si>
  <si>
    <t xml:space="preserve">Средний ремонт участка автомобильной дороги областного значения КР-13 Мамлютка-Костанай-Пересногорьковка-Белоглинка-Воскресеновка 63-86 км, с ремонтом искусственных сооружений </t>
  </si>
  <si>
    <t>Средний ремонт участка автомобильной дороги  районного значения КР-AN-1 Амангельды-Урпек-Рахмет-Алиби 2,2-16,2 км</t>
  </si>
  <si>
    <t>Отдел ЖКХ, ПТ и АД района</t>
  </si>
  <si>
    <t>113 011</t>
  </si>
  <si>
    <t>113 015</t>
  </si>
  <si>
    <t xml:space="preserve">Средний ремонт участка автомобильной дороги  районного значения КР-AU-17 Подъезд к с. Новопавловка 0-18 км, Аулиекольского района, Костанайской области </t>
  </si>
  <si>
    <t>Средний ремонт участка автомобильной дороги районного значения KP-DJ-3 Шубалан - Карасу - Кокалат 0-39,2 км</t>
  </si>
  <si>
    <t>113 032</t>
  </si>
  <si>
    <t>Средний ремонт автомобильной дороги  районного значения КР-DS-1 Денисовка - Зааятское</t>
  </si>
  <si>
    <t>Не исполнено. Сроки исполнения договорных обязательств перенесен на 2022 год.</t>
  </si>
  <si>
    <t>Средний ремонт участка автомобильной дороги  районного значения КР-KR-5 Тогузак-Бурли-Михайловка-ст. Босколь км 0-25, Карабалыкского района, Костанайской области</t>
  </si>
  <si>
    <t>Средний ремонт участка автомобильной дороги  районного значения КР-NZ-2 Уленды-Буревестник км 38-53, Наурзумского района, Костанайской области</t>
  </si>
  <si>
    <t>Средний ремонт автомобильной дороги  районного значения КР-FD-33   Лесное-а/д обл. зн. Рудный - Качары 0-9,3 км, с ремонтом искусственных сооружений</t>
  </si>
  <si>
    <t>Средний ремонт участка автомобильной дороги  районного значения КР-MD-18 Подъезд к с. Тенизовское 0-8 км</t>
  </si>
  <si>
    <t>РП Строительство моста через реку Ұлыжыланшык между селами Акколь-Карасу Джангельдинского района Костанайской области</t>
  </si>
  <si>
    <t>114 015</t>
  </si>
  <si>
    <t>Реализация инвестиционного проекта: «Мясоперерабатывающий комплекс, мощностью переработки мяса 20 тыс тонн в год в г. Костанай» - ТОО  «BEEFEXPORT GROUP»</t>
  </si>
  <si>
    <t>Аким города Костанай,  ТОО «BEEFEXPORT GROUP» (по согласованию)</t>
  </si>
  <si>
    <t>СС</t>
  </si>
  <si>
    <t>Создание локализационного центра по производству сельскохозяйственной техники автокомпонентов на базе бизнес-инкубатора - АО «АгромашХолдинг KZ»</t>
  </si>
  <si>
    <t>Аким города Костанай,  АО «АгромашХолдинг KZ» (по согласованию)</t>
  </si>
  <si>
    <t>Строительство элеватора, комбикормового завода и мельничного комплекса в г. Аркалык - ТОО «Алюминстрой»</t>
  </si>
  <si>
    <t>Аким города Аркалык,  ТОО «Алюминстрой» (по согласованию)</t>
  </si>
  <si>
    <t xml:space="preserve">Исполнен. Проект реализован. </t>
  </si>
  <si>
    <r>
      <rPr>
        <b/>
        <sz val="12"/>
        <rFont val="Times New Roman"/>
        <family val="1"/>
        <charset val="204"/>
      </rPr>
      <t xml:space="preserve">На исполнении. </t>
    </r>
    <r>
      <rPr>
        <sz val="12"/>
        <rFont val="Times New Roman"/>
        <family val="1"/>
        <charset val="204"/>
      </rPr>
      <t>Данные за январь-ноябрь 2021 года,  уточненные годовые данные за 2021 год будут опубликованы после, в мае 2022 года.</t>
    </r>
  </si>
  <si>
    <r>
      <rPr>
        <b/>
        <sz val="12"/>
        <rFont val="Times New Roman"/>
        <family val="1"/>
        <charset val="204"/>
      </rPr>
      <t xml:space="preserve">На исполнении. </t>
    </r>
    <r>
      <rPr>
        <sz val="12"/>
        <rFont val="Times New Roman"/>
        <family val="1"/>
        <charset val="204"/>
      </rPr>
      <t>Данные за январь-сентябрь 2021 г., периодичность отчетности квартальная. Данные по итогам 2021 г. будут опубликованы в мае 2022 г.</t>
    </r>
  </si>
  <si>
    <r>
      <rPr>
        <b/>
        <sz val="12"/>
        <rFont val="Times New Roman"/>
        <family val="1"/>
        <charset val="204"/>
      </rPr>
      <t>Исполнено.</t>
    </r>
    <r>
      <rPr>
        <sz val="12"/>
        <rFont val="Times New Roman"/>
        <family val="1"/>
        <charset val="204"/>
      </rPr>
      <t xml:space="preserve"> Данный показатель по итогам 2021 года достигнут, за счет введенных инвестиционных проектов в отрасли машиностроения. Только в 2021 году ТОО «СарыаркаАвтоПром», запущено производство автомобилей трех новых брендов: «KIA», «Lada» и «Renault» (Рено). 
В результате запуска вышеуказанных проектов производство автомобилей увеличилось на 49,9% (2021 г. – 60 016 ед., 2020 г. – 40 050 ед.).
Наряду с автомобилестроением увеличено производство тракторов на 82,4%, с 774 ед. до 1412 ед., комбайнов на 18% (2021 г. - 406 ед., 2020 г. - 344 ед.), жаток на 19,5% (2021 г. - 674 ед., 2020 г. - 564 ед.).</t>
    </r>
  </si>
  <si>
    <r>
      <rPr>
        <b/>
        <sz val="12"/>
        <rFont val="Times New Roman"/>
        <family val="1"/>
        <charset val="204"/>
      </rPr>
      <t>На исполнении</t>
    </r>
    <r>
      <rPr>
        <sz val="12"/>
        <rFont val="Times New Roman"/>
        <family val="1"/>
        <charset val="204"/>
      </rPr>
      <t>. Периодичность отчетности - годовая. Оперативные данные по итогам 2021 года будут опубликованы органами статистики не ранее 15 апреля 2022 года. Вместе с тем по итогам 9 месяцев 2021 года показатель составил 27,4% при плане 29,1%.</t>
    </r>
  </si>
  <si>
    <t>Мониторинг развития субъектов малого и среднего предпринимательства области</t>
  </si>
  <si>
    <t xml:space="preserve">Освещение информационных материалов о преимуществах справедливой конкуренции, о государственной поддержке предпринимательского сектора, и о результатах деятельности СМСП  (публикации в СМИ). </t>
  </si>
  <si>
    <t>Реализация Государственной программы поддержки и развития бизнеса «Дорожная карта бизнеса - 2025»</t>
  </si>
  <si>
    <t>266005015   266010015 266011015</t>
  </si>
  <si>
    <t>266082011   266010011 266011011</t>
  </si>
  <si>
    <t>Реализация Государственной программы развития продуктивной занятости и массового предпринимательства на 2017 – 2021 годы «Еңбек» в части микрокредитования и гарантирования в городах.</t>
  </si>
  <si>
    <t>266027015                  266069015</t>
  </si>
  <si>
    <t>Исполнено. На данную тематику сотрудниками отдела предпринимательства УПИИР дано 17 телеинтервью и 3 брифинга. Кроме того, актуальная информация о мерах поддержки бизнеса публикуется в официальных аккаунтах УПИИР в соц.сетях.Также промежуточные итоги реализации государственных программ поддержки бизнеса озвучиваются руководством УПИИР на заседаниях акимата области с участием СМИ. Вместе с тем на постоянной основе распространяется раздаточный материал (буклеты) с основными условиями получения государственной поддержки для бизнеса.
В целях популяризации программ поддержки на официальном сайте УПИИР регулярно публикуются истории успеха предпринимателей, получивших поддержку.</t>
  </si>
  <si>
    <r>
      <t xml:space="preserve">Исполнено. На реализацию Программы "ДКБ-2025" на 2021 год было утверждено 4 668,7 млн. тенге, в т. ч.: 1950 млн. тенге – средства РБ, 2718,7 млн. тенге – средства ОБ. 
В течение года было дополнительно выделено 861,8 млн. тенге, в т.ч.: 
- РБ – 661,8 млн. тенге </t>
    </r>
    <r>
      <rPr>
        <i/>
        <sz val="12"/>
        <color theme="1"/>
        <rFont val="Times New Roman"/>
        <family val="1"/>
        <charset val="204"/>
      </rPr>
      <t>(ПАКО от 29.07.2021 г. № 358- 361,8 млн. тенге)</t>
    </r>
    <r>
      <rPr>
        <sz val="12"/>
        <color theme="1"/>
        <rFont val="Times New Roman"/>
        <family val="1"/>
        <charset val="204"/>
      </rPr>
      <t xml:space="preserve">, </t>
    </r>
    <r>
      <rPr>
        <i/>
        <sz val="12"/>
        <color theme="1"/>
        <rFont val="Times New Roman"/>
        <family val="1"/>
        <charset val="204"/>
      </rPr>
      <t xml:space="preserve">(ПАКО от 18.10.2021 г. № 472- 300,0 млн. тенге), </t>
    </r>
    <r>
      <rPr>
        <sz val="12"/>
        <color theme="1"/>
        <rFont val="Times New Roman"/>
        <family val="1"/>
        <charset val="204"/>
      </rPr>
      <t xml:space="preserve">
- ОБ – 200 млн. тенге </t>
    </r>
    <r>
      <rPr>
        <i/>
        <sz val="12"/>
        <color theme="1"/>
        <rFont val="Times New Roman"/>
        <family val="1"/>
        <charset val="204"/>
      </rPr>
      <t>(ПАКО от 18.10.2021 г.№ 473)</t>
    </r>
    <r>
      <rPr>
        <sz val="12"/>
        <color theme="1"/>
        <rFont val="Times New Roman"/>
        <family val="1"/>
        <charset val="204"/>
      </rPr>
      <t xml:space="preserve">.
Возвращен в местный бюджет по итогу конкурса остаток средств грантового финансирования в сумме 0,5 млн. тенге </t>
    </r>
    <r>
      <rPr>
        <i/>
        <sz val="12"/>
        <color theme="1"/>
        <rFont val="Times New Roman"/>
        <family val="1"/>
        <charset val="204"/>
      </rPr>
      <t>(ПАКО от 18.10.2021 г. № 473).</t>
    </r>
    <r>
      <rPr>
        <sz val="12"/>
        <color theme="1"/>
        <rFont val="Times New Roman"/>
        <family val="1"/>
        <charset val="204"/>
      </rPr>
      <t xml:space="preserve">
Общая сумма освоения за 2021 год составила 5 530,0 млн. тенге, при этом количественные показатели прямых результатов, утвержденные бюджетными программами 005, 010 и 011, по итогам года исполнены. Всего одобрено 1 744 проекта на сумму кредитов 75,3 млрд. тенге, в том числе: к субсидированию ставки вознаграждения - 972 проекта на сумму кредитов 58,2 млрд. тенге, к  гарантированию кредитов - 772 проекта на сумму кредитов 17,2 млрд. тенге. В рамках грантового финансирования поддержано 14 проектов на  сумму 59,5 млн. тенге.
</t>
    </r>
  </si>
  <si>
    <r>
      <t xml:space="preserve">Исполнено. На реализацию Программы "Еңбек" на 2021 год было утверждено 453,1 млн. тенге, в т.ч.: на гарантирование микрокредитов из средств ОБ - 37 млн. тенге, на микрокредитование в городах из средств РБ – 416,1 млн. тенге.
 Учитывая, что по условиям Программы "Еңбек" микрокредиты, выданные АО "ФФПСХ", не могут быть гарантированы АО "ФРП "Даму", средства на гарантирование в сумме 37 млн. тенге возвращены в местный бюджет </t>
    </r>
    <r>
      <rPr>
        <i/>
        <sz val="12"/>
        <rFont val="Times New Roman"/>
        <family val="1"/>
        <charset val="204"/>
      </rPr>
      <t>(ПАКО от 07.06.2021 г. № 263)</t>
    </r>
    <r>
      <rPr>
        <sz val="12"/>
        <rFont val="Times New Roman"/>
        <family val="1"/>
        <charset val="204"/>
      </rPr>
      <t xml:space="preserve">.
Средства республиканского бюджета на микрокредитование в городах области в сумме               416,1 млн. тенге направлены в АО "Фонд финансовой поддержки сельского хозяйства", в рамках которых выдано 52 микрокредита. 
Кроме того из местного бюджета на микрокредитование в городах выделено 100,0 млн. тенге </t>
    </r>
    <r>
      <rPr>
        <i/>
        <sz val="12"/>
        <rFont val="Times New Roman"/>
        <family val="1"/>
        <charset val="204"/>
      </rPr>
      <t>(решение от 25.08.2021 г. № 86)</t>
    </r>
    <r>
      <rPr>
        <sz val="12"/>
        <rFont val="Times New Roman"/>
        <family val="1"/>
        <charset val="204"/>
      </rPr>
      <t xml:space="preserve">, в рамках которых выдан 21 микрокредит.
</t>
    </r>
  </si>
  <si>
    <r>
      <rPr>
        <b/>
        <sz val="12"/>
        <rFont val="Times New Roman"/>
        <family val="1"/>
        <charset val="204"/>
      </rPr>
      <t>Не исполнено.</t>
    </r>
    <r>
      <rPr>
        <sz val="12"/>
        <rFont val="Times New Roman"/>
        <family val="1"/>
        <charset val="204"/>
      </rPr>
      <t xml:space="preserve">  По итогам 2021 года, валовой выпуск продукции сельского хозяйства составил – 609 234,7 млн. тенге, в том числе отраслей растениеводства – 421 632,1 млн. тенге, животноводства – 186 889,7 млн. тенге. ИФО составил 84% (в животноводстве – 102,7%, растениеводстве – 77%). Недостижение планового значения объясняется аномально засушливыми погодными условиями на всей территории области.</t>
    </r>
  </si>
  <si>
    <r>
      <t xml:space="preserve">Удельный вес трудоспособных получателей адресной социальной помощи </t>
    </r>
    <r>
      <rPr>
        <i/>
        <sz val="12"/>
        <rFont val="Times New Roman"/>
        <family val="1"/>
        <charset val="204"/>
      </rPr>
      <t>(обусловленной денежной помощи)</t>
    </r>
    <r>
      <rPr>
        <sz val="12"/>
        <rFont val="Times New Roman"/>
        <family val="1"/>
        <charset val="204"/>
      </rPr>
      <t xml:space="preserve">, занятых и вовлеченных в активные меры содействия занятости </t>
    </r>
    <r>
      <rPr>
        <i/>
        <sz val="12"/>
        <rFont val="Times New Roman"/>
        <family val="1"/>
        <charset val="204"/>
      </rPr>
      <t>(в общем числе трудоспособных получателей ОДП)</t>
    </r>
  </si>
  <si>
    <r>
      <rPr>
        <b/>
        <sz val="12"/>
        <rFont val="Times New Roman"/>
        <family val="1"/>
        <charset val="204"/>
      </rPr>
      <t xml:space="preserve">На исполнении. </t>
    </r>
    <r>
      <rPr>
        <sz val="12"/>
        <rFont val="Times New Roman"/>
        <family val="1"/>
        <charset val="204"/>
      </rPr>
      <t>Статистические данные за 9 месяцев 2021 года (данные за 12 месяцев 2021 года будут опубликованы в апреле месяце 2022 года).</t>
    </r>
  </si>
  <si>
    <t>Капитальный ремонт общего имущества 2 многоквартирного жилого дома в г. Костанай</t>
  </si>
  <si>
    <t>акимат г. Костанай</t>
  </si>
  <si>
    <t>50*</t>
  </si>
  <si>
    <t>возвратные средства**</t>
  </si>
  <si>
    <t>Капитальный ремонт общего имущества 1 многоквартирного жилого дома в г. Рудный</t>
  </si>
  <si>
    <t>25*</t>
  </si>
  <si>
    <t>Капитальный ремонт общего имущества 1 многоквартирного жилого дома в г. Лисаковск</t>
  </si>
  <si>
    <t>Реконструкция водоснабжения сети Д-500 мм по ул.Уральская от мкр.Аэропорт до 2-го Костаная на пересечении ул. Станционная-Жуковского для водоснабжения Индустриальной зоны</t>
  </si>
  <si>
    <t>млн.тенге</t>
  </si>
  <si>
    <t>УЭиЖКХ, акимат г.Костанай</t>
  </si>
  <si>
    <t xml:space="preserve">МБ </t>
  </si>
  <si>
    <t>Реконструкция Индустриального водовода Д-700 мм в г.Костанай от камеры водоочистных сооружений до ул.Дощанова</t>
  </si>
  <si>
    <t>Реконструкция водоснабжения сети Д-600 от территории очистных сооружений до пересечения ул.Промышленная – ул.Гагарина г.Костная для водоснабжения Индустриальной зоны</t>
  </si>
  <si>
    <t>Реконструкция хозпитьевого водопровода от ВК 122 до т.41; от т.51 до 53; от т.41 до т.36; от угла до ТС в г. Лисаковск Костанайской области</t>
  </si>
  <si>
    <t>УЭиЖКХ, акимат г.Лисаковска</t>
  </si>
  <si>
    <t>Реконструкция хозпитьевого водопровода от насосной 2 подъема до города Лисаковск Костанайской области</t>
  </si>
  <si>
    <t>УЭиЖКХ, акимат Житикаринского района</t>
  </si>
  <si>
    <t>Реконструкция водопроводных сетей п.Дачный г.Аркалыка</t>
  </si>
  <si>
    <t>УЭиЖКХ, акимат г. Аркалык</t>
  </si>
  <si>
    <t>Реконструкция и восстановление водоочистных сооружений на 100 000 м3/сут г.Костанай (блок фильтров и отстойников, реагентное хозяйство, насосная станция повторного использования воды)</t>
  </si>
  <si>
    <t>УЭиЖКХ, акимат г. Костанай</t>
  </si>
  <si>
    <t xml:space="preserve">Строительство хозпитьевого водопровода поселка Октябрьский, г. Лисаковска, Костанайской области </t>
  </si>
  <si>
    <t>УЭиЖКХ, акимат г. Лисаковск</t>
  </si>
  <si>
    <t>Реконструкция питьевого водопровода по улицам 1-я Западная, 2-я Западная, Котельная, Пришкольная в городе Рудном</t>
  </si>
  <si>
    <t>УЭиЖКХ, акимат г. Рудного</t>
  </si>
  <si>
    <t>Реконструкция водопровода до насосной станции Сарбайского рудника по адресу: город Рудный, улица Пушкина-Промзона</t>
  </si>
  <si>
    <t>Строительство водопроводных сооружений и сетей в селе Новонежинка Аулиекольского района Костанайской области</t>
  </si>
  <si>
    <t xml:space="preserve"> УЭиЖКХ, акимат Аулиекольского района</t>
  </si>
  <si>
    <t>Водоснабжение села Владимировка Костанайского района Костанайской области</t>
  </si>
  <si>
    <t>УЭиЖКХ, акимат Костанайского района</t>
  </si>
  <si>
    <t>Водоснабжение села Надеждинка Костанайского района Костанайской области</t>
  </si>
  <si>
    <t>Водоснабжение села Московское Костанайского района Костанайской области</t>
  </si>
  <si>
    <t xml:space="preserve"> </t>
  </si>
  <si>
    <t>Строительство распределительных сетей и сооружений водоснабжения в селе Банновка и селе Чеховка Федоровского района Костанайской области</t>
  </si>
  <si>
    <t xml:space="preserve"> УЭиЖКХ, акимат Федоровского района</t>
  </si>
  <si>
    <t>Строительство распределительных сетей и сооружений водоснабжения села Успеновка и села Придорожное Федоровского района Костанайской области</t>
  </si>
  <si>
    <t>Строительство распределительных сетей и сооружений водоснабжения сел Кенарал Федоровского района Костанайской области</t>
  </si>
  <si>
    <t>Строительство водопровода и разводящих сетей в селе Ершовка Узункольского района Костанайской области</t>
  </si>
  <si>
    <t xml:space="preserve"> УЭиЖКХ, акимат Узункольского района</t>
  </si>
  <si>
    <t>Строительство распределительных сетей и сооружений водоснабжения сел Фрунзенское и Красноармейское Денисовского района Костанайской области</t>
  </si>
  <si>
    <t>УЭиЖКХ, акимат Денисовского района</t>
  </si>
  <si>
    <t>Строительство водораспределительных сетей в селе Босколь Карабалыкского района Костанайской области</t>
  </si>
  <si>
    <t>УЭиЖКХ, акимат Карабалыкского района</t>
  </si>
  <si>
    <t>Водоснабжение 4 сел Карасуского района Костанайской области (с. Амангельды)</t>
  </si>
  <si>
    <t>УЭиЖКХ, акимат Карасуского района</t>
  </si>
  <si>
    <t>Водоснабжение 4 сел Карасуского района Костанайской области (с. Люблинка)</t>
  </si>
  <si>
    <t>Строительство водоснабжения 3-х сел Костанайского района Костанайской области (село Шеминовка, село Белозерка, село Майколь)</t>
  </si>
  <si>
    <t>Строительство распределительных сетей и сооружений водоснабжения села Раздольное Наурзумского района Костанайской области</t>
  </si>
  <si>
    <t>УЭиЖКХ, акимат Наурзумского района</t>
  </si>
  <si>
    <t>Водоснабжение 6-ти сел Федоровского района Костанайской области</t>
  </si>
  <si>
    <t>УЭиЖКХ, акимат Федоровского района</t>
  </si>
  <si>
    <t>Водоснабжение 3-х сел Узункольского района Костанайской области</t>
  </si>
  <si>
    <t>УЭиЖКХ, акимат Узункольского района</t>
  </si>
  <si>
    <t>Водоснабжение 2-х сел Джангельдинского района Костанайской области</t>
  </si>
  <si>
    <t>УЭиЖКХ, акимат Джангельдинского района</t>
  </si>
  <si>
    <t>Реконструкция сетей водоснабжения села Приречное Житикаринского района</t>
  </si>
  <si>
    <t>Реконструкция разводящих сетей водопровода сел Карасу и Восток Карасуского района Костанайской области</t>
  </si>
  <si>
    <t>Строительство распределительных сетей и сооружений водоснабжения  селе Садчиковка Костанайского района</t>
  </si>
  <si>
    <t>Водоснабжение села Александровка Костанайского района</t>
  </si>
  <si>
    <t>Водоснабжение села Алтынсарино Костанайского района</t>
  </si>
  <si>
    <t>Строительство соединительного водовода от города Костанай до села Заречное с реконструкцией КВС и подключением села Октябрьское Костанайского района</t>
  </si>
  <si>
    <t>Реконструкция водопровода и разводящих сетей в с.Майское района Беимбета Майлина Костанайской области</t>
  </si>
  <si>
    <t>УЭиЖКХ, акимат района Беимбета Майлина</t>
  </si>
  <si>
    <t>Водоснабжение села Пресногорьковка Узункольского района  Костанайской области</t>
  </si>
  <si>
    <t xml:space="preserve">Строительство водопроводных сетей в селе Уштобе города Аркалыка </t>
  </si>
  <si>
    <t>УЭиЖКХ, акимат г.Аркалыка</t>
  </si>
  <si>
    <t>Реконструкция системы водоснабжения с.Карасу Джангельдинского района Костанайской области</t>
  </si>
  <si>
    <t>Реконструкция системы водоснабжения с.Акколь Джангельдинского района Костанайской области</t>
  </si>
  <si>
    <t>Реконструкция разводящих сетей водопровода с.Железнодорожное Карасуского района Костанайской области</t>
  </si>
  <si>
    <t>Реконструкция разводящих сетей водопровода с.Октябрьское Карасуского района Костанайской области</t>
  </si>
  <si>
    <t xml:space="preserve">В 2021 году реконструировано сетей водоснабжения  план  - 12,742 км. (МБ), факт - 13,963 км. Акт приемки объекта в эксплуатацию от 08.11.2021 года. </t>
  </si>
  <si>
    <t xml:space="preserve">Реконструкция водопроводных сетей в селе Родина города Аркалыка </t>
  </si>
  <si>
    <t>Возвратные средства</t>
  </si>
  <si>
    <t>Местный бюджет</t>
  </si>
  <si>
    <t>Республиканский бюджет</t>
  </si>
  <si>
    <t xml:space="preserve">План                                           млн. тенге       </t>
  </si>
  <si>
    <t>Отчетный период: 2021 год</t>
  </si>
  <si>
    <t>Утверждена: 11 декабря 2020 года № 557</t>
  </si>
  <si>
    <t>Исполнено. 
Всего по области по состоянию на 1 июня (начало купального сезона) определено 9 разрешённых мест для купания. Работа в данном направлении позволила увеличить количество пляжей до 23 (4 из которых коммунальные – бесплатные для окружа-ющих).  В целях обеспечения дежурства на пляжах спасательными подразделениями обучено 74 спасателя – дружинника, вы-ставлено 4 мобильных поста. 
Установлено 474 предупреждающих и за-прещающих знака, 64 билборда и баннера.</t>
  </si>
  <si>
    <r>
      <t xml:space="preserve">Исполнено. Согласно договора о государственных закупках, МУ "Восточно-Казахстанский областной центр формирования здорового образа жизни" проведена  разъяснительная работа среди населения по профилактике заболеваний </t>
    </r>
    <r>
      <rPr>
        <i/>
        <sz val="12"/>
        <rFont val="Times New Roman"/>
        <family val="1"/>
        <charset val="204"/>
      </rPr>
      <t>(тренинги - 280, встречи и беседы - 524, лекции - 490, врачебные консультации - 795, спортивные мероприятия - 2, акции - 10, освещение на радио - 10, статьи - 11, прокат аудио роликов - 800, видео роликов - 4 000, плакаты - 5 000, листовки - 7 000, буклеты - 9 000, билборды - 20)</t>
    </r>
    <r>
      <rPr>
        <sz val="12"/>
        <rFont val="Times New Roman"/>
        <family val="1"/>
        <charset val="204"/>
      </rPr>
      <t>.</t>
    </r>
  </si>
  <si>
    <t>Национальный фонд</t>
  </si>
  <si>
    <t>Исполнен. Запущен элеватор и комбикормовый завод . Строительство мельничного комплекса запланировано на 2022 год.</t>
  </si>
  <si>
    <r>
      <rPr>
        <b/>
        <sz val="12"/>
        <color theme="1"/>
        <rFont val="Times New Roman"/>
        <family val="1"/>
        <charset val="204"/>
      </rPr>
      <t>На исполнении</t>
    </r>
    <r>
      <rPr>
        <sz val="12"/>
        <color theme="1"/>
        <rFont val="Times New Roman"/>
        <family val="1"/>
        <charset val="204"/>
      </rPr>
      <t>. По итогам 9 месяцев 2021 года, Рост производительности труда в сельском хозяйстве области составил 106,2% к аналогичному периоду предыдущего года или 1 822,9 тыс. тенге. Годовые данные будут опубликованы в мае 2022 года.</t>
    </r>
  </si>
  <si>
    <r>
      <rPr>
        <b/>
        <sz val="12"/>
        <rFont val="Times New Roman"/>
        <family val="1"/>
        <charset val="204"/>
      </rPr>
      <t>На исполнении.</t>
    </r>
    <r>
      <rPr>
        <sz val="12"/>
        <rFont val="Times New Roman"/>
        <family val="1"/>
        <charset val="204"/>
      </rPr>
      <t xml:space="preserve"> Обеспечение жильем на одного проживающего согласно данным сайта статистики ориентировочно будут размещены 28 февраля 2022 года.
При этом в 2021 году за счет всех источников финансирования было введено 450,4 тыс.кв.м жилья или 118,7 % к уровню 2020 года.</t>
    </r>
  </si>
  <si>
    <t>Не исполнено. При уточнении бюджета от 23.12.2020 г. № 468, план НФ составил 329,8 млн. тенге, план МБ составил 36,6 млн. тенге. Постановлением № 263 от 07.06.2021 г.  проведена корректировка плана финансирования, план НФ и МБ были перераспределены на другой объект.</t>
  </si>
  <si>
    <t>Не исполнено. При уточнении бюджета от 23.12.2020 г. № 468, план НФ составил 329,8 млн. тенге, план МБ составил 36,6 млн. тенге. Постановлением № 263 от 07.06.2021 г. проведена корректировка плана финансирования, план НФ и МБ были перераспределены на другой объект.</t>
  </si>
  <si>
    <t>Не исполнено. При уточнении бюджета от 23.12.2020 г. № 468, план МБ составил 40,0 млн. тенге. Постановлением № 567 от 10.12.2021 г.  проведена корректировка плана финансирования, план МБ были возвращены в бюджет.</t>
  </si>
  <si>
    <t>Не исполнено. При уточнении бюджета от 23.12.2020 г. № 468, план МБ составил 34,0 млн. тенге. Постановлением № 567 от 10.12.2021 г.  проведена корректировка плана финансирования, план МБ были возвращены в бюджет.</t>
  </si>
  <si>
    <t>Исполнено. На проведение капитального ремонта МЖД (ул.Кобланды, 24) по сметному расчету (70 млн.тг.) было запланировано и проведены работы по ремонту кабельных линий, модернизации сетей теплоснабжения с установкой теплового узла за счет возвратных средств.  МЖД по адресу Вокзальная 2 был отремонтирован за счет средств местного бюджета.</t>
  </si>
  <si>
    <t>Не исполнено. В 2021 году капитальный ремонт МЖД за счет возвратных средств не проводился.</t>
  </si>
  <si>
    <r>
      <rPr>
        <b/>
        <sz val="12"/>
        <rFont val="Times New Roman"/>
        <family val="1"/>
        <charset val="204"/>
      </rPr>
      <t xml:space="preserve">Достигнут. </t>
    </r>
    <r>
      <rPr>
        <sz val="12"/>
        <rFont val="Times New Roman"/>
        <family val="1"/>
        <charset val="204"/>
      </rPr>
      <t xml:space="preserve"> Из общего количества объектов кондоминиума (МЖД) 3458 ед., требуют капитального требуют капитального ремонта 1592 ед. или 46,0 %. За 2021 год в городе Костанай за счет возвратных средств ранее отремонтированных домов отремонтирован 1 МЖД и в г.Рудный  отремонтирован 1 МЖД. Также за счет средств местного бюджета в г.Костанай отремонтирован 1 МЖД. В ходе ревизии жилого фонда в Узункольском районе количество МЖД, требующих проведение капитального ремонта снизилось с 44 до 42 МЖД, 2 МЖД были отремонтированы за счет средств собственников. 
За 2021 год общее количество домов увеличилось с 3452 ед. до 3458 ед. за счет ввода в эксплуатацию новых домов (в Мендыкаринском районе на 2 МЖД и в Федоровском районе на 4 МЖД). </t>
    </r>
  </si>
  <si>
    <r>
      <rPr>
        <b/>
        <sz val="12"/>
        <rFont val="Times New Roman"/>
        <family val="1"/>
        <charset val="204"/>
      </rPr>
      <t xml:space="preserve">Достугнут.  </t>
    </r>
    <r>
      <rPr>
        <sz val="12"/>
        <rFont val="Times New Roman"/>
        <family val="1"/>
        <charset val="204"/>
      </rPr>
      <t xml:space="preserve">Плановое  значение предусмотрено  в размере  98%, фактический показатель составил 98,0%. Из общей численности  населения городов 477859 человек, центральным водоснабжением обеспечены 468079 человек, фактическое достижение показателя составило 98,0 %.
По реконструкции систем водоснабжения в 2021 году велась реализация 9 городских объектов по Государственным программам «Нурлы жер» «Развитие регионов» (г. Костанай, Лисаковсr, Рудный и  г.Аркалык). Из 9 проектов по итогам года введено в эксплуатацию 5 проектов,  4 проекта переходящие на 2022 год. </t>
    </r>
  </si>
  <si>
    <r>
      <rPr>
        <b/>
        <sz val="12"/>
        <rFont val="Times New Roman"/>
        <family val="1"/>
        <charset val="204"/>
      </rPr>
      <t xml:space="preserve">Достигнут. </t>
    </r>
    <r>
      <rPr>
        <sz val="12"/>
        <rFont val="Times New Roman"/>
        <family val="1"/>
        <charset val="204"/>
      </rPr>
      <t xml:space="preserve"> Плановое  значение предусмотрено  в размере  34,3%, фактический показатель составил 39,1%.
Улучшение показателя объясняется тем, что в 2021 году по сельскому водоснабжению введены в эксплуатацию 13 проектов, в рамках которых:
- впервые подключены к централизованному водоснабжению 5 сел (4,1 тыс. чел. Костанайский район - Алтынсарино, Федоровский район - с. Бановка, с. Чеховка, с. Кенерал и Наурзумский район - с.Раздольное), пунктами очистки и раздачи воды обеспечено 9 сел (4,0 тыс. чел. с. Цабелевка, с. Каракопа, с. Александрополь, с. Чистый Чандак, с. Камышный Чандак, с. Кравцово Федоровского района, с. Белозерка, с. Майколь с. Шеминовское Костанайского района), улучшено водоснабжение в 13 селах (18,0 тыс. чел. г. Аркалык - с. Родина, Джангельдинскйи район – с.Карасу, с.Акколь, Житикаринский район – с. Приречное, Карасуский район – с.Октябрьское, с.Железнодорожное, Узункольский район – с.Узунколь, с.Миролюбовка, с.Отынагаш, с.Есмырза, с.Укаткан, с.Ряжское, с.Федоровка).</t>
    </r>
  </si>
  <si>
    <t>Исполнено. В 2021 году проведена реконструкция сетей водоснабжения  план - 0,239 км (НФ-0,2 км, МБ - 0,039 км.), факт - 0,21 км (НФ-0,2 км, МБ - 0,01 км.). Акт приемки объекта в эксплуатацию от 03.09.2021 года.</t>
  </si>
  <si>
    <t>Исполнено. В 2021 году проводились работы по реконструкции водоочистных сооружений. Объект переходящий на 2022 год.</t>
  </si>
  <si>
    <t>Не исполнено. Согласно ПА КО от 31.08.2021 г. № 409, средства  распределены в бюджет г. Рудного. В 2021 году проведена реконструкция сетей водоснабжения при плане - 4,805 км., реконструировано   - 2,487 км (недостижение прямого результата связано с отставанием от графика производства работ подрядной организацией).</t>
  </si>
  <si>
    <t>Исполнено. В 2021 году построено сетей водоснабжения  – план и факт - 14,4 км (НФ-12,0 км, МБ 2,4 км.). Объект переходящий на 2022 год.</t>
  </si>
  <si>
    <t>Исполнено. В 2021 году построено сетей водоснабжения  – план и факт - 48,032 км (НФ - 41,9 км, МБ - 6,132 км.). Объект введен в эксплуатацию от 05.11.2021 года.</t>
  </si>
  <si>
    <t>На исполнении. В 2021 году построено сетей водоснабжения  – план и факт - 12,2 км (НФ-11,0 км, МБ - 1,2 км.). Обьект переходящий на 2022 год.</t>
  </si>
  <si>
    <t>Исполнено. В 2021 году построено сетей водоснабжения  – план и факт - 15,8725 км (НФ - 13,0 км, МБ -                    2,8725 км.). Объект введен в эксплуатацию от 28.12.2021 года.</t>
  </si>
  <si>
    <t>На исполнении. В 2021 году реконструировано сетей водоснабжения  – план и факт 28 км (РБ-25,2 км, МБ - 2,8 км.). Объект переходящий на 2022 год.</t>
  </si>
  <si>
    <t>На исполнении. В 2021 году построено сетей водоснабжения  – план и факт 7,0 км (НФ-6,5 км, МБ - 0,5 км.). Объект переходящий на 2022 год.</t>
  </si>
  <si>
    <t>На исполнении. В 2021 году построено сетей водоснабжения  план и факт - 20,0 км (НФ -15,5 км, МБ - 1,5 км.). Объект переходящий на 2022 год.</t>
  </si>
  <si>
    <t>На исполнении. В 2021 году построено сетей водоснабжения  план и факт - 10,4 км (НФ -10,0 км, МБ - 0,4 км.). Объект переходящий на 2022 год.</t>
  </si>
  <si>
    <t xml:space="preserve">Исполнено.В 2021 году согласно плана выполнено благоустроиство. Акт приемки объекта в эксплуатацию от 26.07.2021 года. </t>
  </si>
  <si>
    <t xml:space="preserve">Исполнено.В 2021 году согласно плана выполнены работы по благоустроиству. Акт приемки объекта в эксплуатацию от 30.06.2021 года. </t>
  </si>
  <si>
    <t>На исполнении. В 2021 году реконструировано сетей водоснабжения   план - 23,2 км (НФ-20,9 км, МБ - 2,3 км.), факт - 24,552 км (НФ -22,0 км, МБ - 2,552 км.). Акт приемки объекта в эксплуатацию от 30.12.2021 года. Объект переходящий на 2022 год.</t>
  </si>
  <si>
    <r>
      <rPr>
        <b/>
        <sz val="12"/>
        <rFont val="Times New Roman"/>
        <family val="1"/>
        <charset val="204"/>
      </rPr>
      <t xml:space="preserve">Не достигнут. </t>
    </r>
    <r>
      <rPr>
        <sz val="12"/>
        <rFont val="Times New Roman"/>
        <family val="1"/>
        <charset val="204"/>
      </rPr>
      <t>Из общей протяженности автомобильных дорог - 7 749,8 км на 1 января 2022 года доля автодорог в хорошем и удовлетворительном состоянии составляет 78% или 6 234,6 км (из них дороги областного значения – 1 962,0 км, районного значения – 4 272,6 км). Целевой индикатор не был исполнен в связи с недостаточным финансированием.</t>
    </r>
  </si>
  <si>
    <t>Исполнено, построен мост протяженностью 0,995 км</t>
  </si>
  <si>
    <t>Исполнено, отремонтировано 50 км автодороги.</t>
  </si>
  <si>
    <t>Исполнено, отремонтировано 39 км автодороги.</t>
  </si>
  <si>
    <t>Исполнено, отремонтировано 25 км автодороги.</t>
  </si>
  <si>
    <t>Исполнено, подготовительные работы.</t>
  </si>
  <si>
    <t>Исполнено, отремонтировано 8 км автодороги.</t>
  </si>
  <si>
    <t>Исполнено, отремонтировано 15 км автодороги.</t>
  </si>
  <si>
    <t>Исполнено, отремонтировано 7 км автодороги.</t>
  </si>
  <si>
    <t>Исполнено, отремонтировано 12,8 км автодороги.</t>
  </si>
  <si>
    <t>Исполнено, отремонтировано 11 км автодороги.</t>
  </si>
  <si>
    <t>Исполнено, отремонтировано 5 км автодороги.</t>
  </si>
  <si>
    <t>Исполнено, отремонтировано 5,5 км автодороги.</t>
  </si>
  <si>
    <t>Исполнено, отремонтировано 16,6 м моста.</t>
  </si>
  <si>
    <t>Исполнено. В 2021 году с целью содействия в подборе работы и трудоустройстве, студенты организаций ТиПО посетили 7 ярмарок вакансий (план - 1, факт - 7),  в которых приняли участие 1860 студентов выпускных групп, из них трудоустроено 654 человека.</t>
  </si>
  <si>
    <t>Исполнено. С сентября 2021 года организациями ТиПО предоставлена академическая свобода, а именно  внедрение самостоятельности в разработке образовательных программ с учетом требований работодателей (профстандартов), worldskills и цифровых, предпринимательских компетенций. Рабочие учебные программы разрабатываются с ориентиром на результаты обучения, тем самым обеспечивается подготовка конкурентоспособных специалистов, которые смогут соответствовать требованиям работодателей и способствовать достижению нового качества образования.</t>
  </si>
  <si>
    <t>Не исполнено. В связи с недобросовенностью исполнения договорных обязательств договор расторгнут, на основании сессии маслихата сумма уменьшена.</t>
  </si>
  <si>
    <r>
      <rPr>
        <b/>
        <sz val="12"/>
        <rFont val="Times New Roman"/>
        <family val="1"/>
        <charset val="204"/>
      </rPr>
      <t xml:space="preserve">Достигнут. </t>
    </r>
    <r>
      <rPr>
        <sz val="12"/>
        <rFont val="Times New Roman"/>
        <family val="1"/>
        <charset val="204"/>
      </rPr>
      <t>Данный индикатор был расчитан исходя из расчётов в соответствии  приказу Министра МВД РК № 589 от 3 июня 2016 года «Об утверждении Методики расчёта целевого индикатора Базового перечня целевых ин-дикаторов в сфере гражданской защиты».</t>
    </r>
  </si>
  <si>
    <t xml:space="preserve">Исполнено. В целях предотвращения ледовых заторов на реках области с 20 по 26 марта т.г. про-ведены взрывные работы по рыхлению льда на реке Карасу с. Белозерка, с. Зеленовка, с. Восток, с. Карасу Карасуский район, на реке Тюнтюгур с. Карамырза Карасуского района, на реке Кундызды с. Новосёловка Карасуского района, на реке Тюнтюгур с. Железнодорожное Карасуско-го района, на реке Сарыозен с. Сага Джангельдинского района, на реке УлкенДамды с. Дамды Наурзумского района, на дамбе с. Шолаксай Наурзумского района, на дамбе «Кирпичка» №2 и «Заречка» №4 с. Буре-вестник Наурзумского района, на реке Теректы с. Коктал Аулиекольского района, на реке Карагалинка с. Шокай Алтынсаринского района, на реке Аят с. Әйет, с. Майское района Б. Майлина, на реке Тобол с. Пушкино Камыстинского района. Взрывные работы проведены бригадой ТОО «NIKSIT». Общий объем проведенных взрывных работ составил 65254,9 куб. м. </t>
  </si>
  <si>
    <r>
      <rPr>
        <b/>
        <sz val="12"/>
        <rFont val="Times New Roman"/>
        <family val="1"/>
        <charset val="204"/>
      </rPr>
      <t xml:space="preserve">Достигнут. </t>
    </r>
    <r>
      <rPr>
        <sz val="12"/>
        <rFont val="Times New Roman"/>
        <family val="1"/>
        <charset val="204"/>
      </rPr>
      <t>В 2021 году создано  21292 рабочих места, в том числе  12123 рабочих места - постоянные и 9169 - временные. (Исх. №04-08/45 от 11.01.2022г.)</t>
    </r>
  </si>
  <si>
    <r>
      <rPr>
        <b/>
        <sz val="12"/>
        <rFont val="Times New Roman"/>
        <family val="1"/>
        <charset val="204"/>
      </rPr>
      <t xml:space="preserve">Достигнут. </t>
    </r>
    <r>
      <rPr>
        <sz val="12"/>
        <rFont val="Times New Roman"/>
        <family val="1"/>
        <charset val="204"/>
      </rPr>
      <t>Фактически данный   показатель формируется в  республиканской  базе данных АИС «Социальная помощь»</t>
    </r>
  </si>
  <si>
    <r>
      <t>Не исполнено. Посредством государственных закупок договор заключен с АО «Ак сункар» на сумму 5692,0 тыс. тенге. Запланированные полетные мероприятия не проводились.</t>
    </r>
    <r>
      <rPr>
        <sz val="12"/>
        <color theme="1"/>
        <rFont val="Times New Roman"/>
        <family val="1"/>
        <charset val="204"/>
      </rPr>
      <t xml:space="preserve"> Мероприятия по облёту территории для оценки паводковой обстановки не состоялись по причине отсутствия необходимости и неблагоприятных погодных условий, а также неисправности летательного аппарата. Денежные средства возвращены в бюджет.</t>
    </r>
  </si>
  <si>
    <t>Исполнено.На территории области в 2021 году запла-нировано создание двух пожарных постов в с.Тойсойган и с.Сокол Узункольского района. 
Совместно с местными исполнительными органами 29.06.21г. произведено открытие пожарного поста в с.Тойсойган Узунколь-ского района, который обеспечивает до-полнительной противопожарной защитой 6 населенных пунктов с общей численностью населения 1479 человек. 
Также, 22.09.21г. открыт пожарный пост в с.Сокол Узункольского района, тем самым обеспечив дополнительной  противопо-жарной защитой 3 населенных пункта с общей численностью населения 1382 человека.
Плановые показатели по созданию пожарных постов на территории Костанайской области на 2021 год достигнуты. В 2022 году запланировано создание двух пожарных постов в с.Кусакан Житикаринского района и с.Надеждинка Костанайского района.Совместно с местными исполнительными органами 25.11.2021г. произведено открытие пожарного поста в с.Надеждинка Костанайского района, который обеспечивает дополнительной противопожарной защитой 3 населенных пункта с общей численностью населения 1517 человек.”</t>
  </si>
  <si>
    <r>
      <t xml:space="preserve">Исполнено. По итогам проведенного мониторинга уровень обеспеченности СНП социальными благами и услугами в соответствии с системой региональных стандартов составил 69,7%.  Вместе с тем, в настоящее время ведется уточнение уровня обеспеченности.    </t>
    </r>
    <r>
      <rPr>
        <sz val="12"/>
        <color rgb="FFFF0000"/>
        <rFont val="Times New Roman"/>
        <family val="1"/>
        <charset val="204"/>
      </rPr>
      <t xml:space="preserve">             </t>
    </r>
  </si>
  <si>
    <r>
      <rPr>
        <b/>
        <sz val="12"/>
        <rFont val="Times New Roman"/>
        <family val="1"/>
        <charset val="204"/>
      </rPr>
      <t xml:space="preserve">На исполнении. * </t>
    </r>
    <r>
      <rPr>
        <sz val="12"/>
        <rFont val="Times New Roman"/>
        <family val="1"/>
        <charset val="204"/>
      </rPr>
      <t>Показатель за 2021 год будет просчитан в мае 2022 года по статистическим данным</t>
    </r>
  </si>
  <si>
    <t>Исполнено. За 11 мес. 2021 года проведено 79 высокотехнологических медицинских услуг на сумму 464,7 млн. тенге при плане 88 высокотехнологических услуг. Окончательные данные за 12 мес. будут ориентировочно в конце февраля 2022г.</t>
  </si>
  <si>
    <r>
      <rPr>
        <b/>
        <sz val="12"/>
        <rFont val="Times New Roman"/>
        <family val="1"/>
        <charset val="204"/>
      </rPr>
      <t>Достигнут.</t>
    </r>
    <r>
      <rPr>
        <sz val="12"/>
        <rFont val="Times New Roman"/>
        <family val="1"/>
        <charset val="204"/>
      </rPr>
      <t xml:space="preserve"> В период 2021 года обеспеченность спортивной инфраструктурой за счет строительства спортивных комплексов составила 50,97% на 1000 человек населения</t>
    </r>
  </si>
  <si>
    <r>
      <rPr>
        <b/>
        <sz val="12"/>
        <rFont val="Times New Roman"/>
        <family val="1"/>
        <charset val="204"/>
      </rPr>
      <t>Достигнут.</t>
    </r>
    <r>
      <rPr>
        <sz val="12"/>
        <rFont val="Times New Roman"/>
        <family val="1"/>
        <charset val="204"/>
      </rPr>
      <t xml:space="preserve"> Контингент выпускников государственных колледжей в 2021 году составил человек 4711, в том числе по государственному образовательному заказу 4081 человек.
Доля трудоустроенных выпускников обучавшихся по государственному образовательному заказу – 75% или 3075 человек. Всего трудоустроено 3553 человек из 4711 окончивших колледж, это 75,4%.</t>
    </r>
  </si>
  <si>
    <r>
      <t xml:space="preserve">Исполнено. На постоянной основе осуществляется мониторинг показателей развития малого и среднего бизнеса на основании статистических данных.Так, согласно статистическим данным по состоянию на 1 января 2022 года в области функционируют 54 870 действующих субъектов малого и среднего предпринимательства </t>
    </r>
    <r>
      <rPr>
        <i/>
        <sz val="12"/>
        <color theme="1"/>
        <rFont val="Times New Roman"/>
        <family val="1"/>
        <charset val="204"/>
      </rPr>
      <t>(далее - МСП)</t>
    </r>
    <r>
      <rPr>
        <sz val="12"/>
        <color theme="1"/>
        <rFont val="Times New Roman"/>
        <family val="1"/>
        <charset val="204"/>
      </rPr>
      <t xml:space="preserve">, что составляет 104,5% к аналогичному периоду 2021 года. Доля действующих субъектов МСП в общем объеме зарегистрированных составляет 90,3% </t>
    </r>
    <r>
      <rPr>
        <i/>
        <sz val="12"/>
        <color theme="1"/>
        <rFont val="Times New Roman"/>
        <family val="1"/>
        <charset val="204"/>
      </rPr>
      <t>(01.01.2021 г. - 87,5%, рост на 2,8 проц. пункта)</t>
    </r>
    <r>
      <rPr>
        <sz val="12"/>
        <color theme="1"/>
        <rFont val="Times New Roman"/>
        <family val="1"/>
        <charset val="204"/>
      </rPr>
      <t xml:space="preserve">.По состоянию на 1 октября 2021 года численность занятых в МСП составляет 160,4 тыс. человек </t>
    </r>
    <r>
      <rPr>
        <i/>
        <sz val="12"/>
        <color theme="1"/>
        <rFont val="Times New Roman"/>
        <family val="1"/>
        <charset val="204"/>
      </rPr>
      <t>(январь-сентябрь 2020 г .– 157,9 тыс. человек, рост - 1,6%)</t>
    </r>
    <r>
      <rPr>
        <sz val="12"/>
        <color theme="1"/>
        <rFont val="Times New Roman"/>
        <family val="1"/>
        <charset val="204"/>
      </rPr>
      <t xml:space="preserve">, выпуск продукции субъектами МСП в номинальном выражении увеличился на 31,1% и составил 1 056 024 млн. тенге </t>
    </r>
    <r>
      <rPr>
        <i/>
        <sz val="12"/>
        <color theme="1"/>
        <rFont val="Times New Roman"/>
        <family val="1"/>
        <charset val="204"/>
      </rPr>
      <t>(январь-сентябрь 2020 г. – 805 322 млн. тенге)</t>
    </r>
    <r>
      <rPr>
        <sz val="12"/>
        <color theme="1"/>
        <rFont val="Times New Roman"/>
        <family val="1"/>
        <charset val="204"/>
      </rPr>
      <t xml:space="preserve">. В натуральном выражении ИФО выпуска продукции увеличился на 18,7 процентных пунктов и составил 121,8% </t>
    </r>
    <r>
      <rPr>
        <i/>
        <sz val="12"/>
        <color theme="1"/>
        <rFont val="Times New Roman"/>
        <family val="1"/>
        <charset val="204"/>
      </rPr>
      <t>(январь-сентябрь 2020 г. – 103,1%)</t>
    </r>
    <r>
      <rPr>
        <sz val="12"/>
        <color theme="1"/>
        <rFont val="Times New Roman"/>
        <family val="1"/>
        <charset val="204"/>
      </rPr>
      <t xml:space="preserve">, валовая добавленная стоимость выпуска продукции увеличилась на 21,5% и составила 605 606 млн. тенге </t>
    </r>
    <r>
      <rPr>
        <i/>
        <sz val="12"/>
        <color theme="1"/>
        <rFont val="Times New Roman"/>
        <family val="1"/>
        <charset val="204"/>
      </rPr>
      <t>(январь-сениябрь 2020 г. – 498 323 млн. тенге).</t>
    </r>
    <r>
      <rPr>
        <sz val="12"/>
        <color theme="1"/>
        <rFont val="Times New Roman"/>
        <family val="1"/>
        <charset val="204"/>
      </rPr>
      <t xml:space="preserve"> Доля малого и среднего бизнеса в ВРП составляет 27,4%. </t>
    </r>
    <r>
      <rPr>
        <i/>
        <sz val="12"/>
        <color theme="1"/>
        <rFont val="Times New Roman"/>
        <family val="1"/>
        <charset val="204"/>
      </rPr>
      <t>Справочно: статистические данные формируются на квартальной основе с опозданием на квартал следующего за отчетным.</t>
    </r>
    <r>
      <rPr>
        <sz val="12"/>
        <color theme="1"/>
        <rFont val="Times New Roman"/>
        <family val="1"/>
        <charset val="204"/>
      </rPr>
      <t xml:space="preserve">
</t>
    </r>
  </si>
  <si>
    <t>Исполнено. В 2021 году проведена реконструкция сетей водоснабжения – план и факт - 0,6 км (НФ-0,5 км, МБ - 0,1 км.).</t>
  </si>
  <si>
    <t xml:space="preserve">Освоение 117,4%. </t>
  </si>
  <si>
    <t>Освоение 100,0%</t>
  </si>
  <si>
    <r>
      <rPr>
        <b/>
        <sz val="12"/>
        <rFont val="Times New Roman"/>
        <family val="1"/>
        <charset val="204"/>
      </rPr>
      <t>Достигнут.</t>
    </r>
    <r>
      <rPr>
        <sz val="12"/>
        <rFont val="Times New Roman"/>
        <family val="1"/>
        <charset val="204"/>
      </rPr>
      <t xml:space="preserve"> В 2021 году уровень обеспеченности СНП социальными благами и услугами в соответствии с системой региональных стандартов составил 69,7%. </t>
    </r>
  </si>
  <si>
    <r>
      <rPr>
        <b/>
        <sz val="12"/>
        <rFont val="Times New Roman"/>
        <family val="1"/>
        <charset val="204"/>
      </rPr>
      <t>Достигнут.</t>
    </r>
    <r>
      <rPr>
        <sz val="12"/>
        <rFont val="Times New Roman"/>
        <family val="1"/>
        <charset val="204"/>
      </rPr>
      <t xml:space="preserve"> Объем инвестиций в основной капитал в сельское хозяйство по итогам 2021 года составил – 78,9 млрд. тенге, ИФО – 137,9%. </t>
    </r>
  </si>
  <si>
    <r>
      <rPr>
        <b/>
        <sz val="12"/>
        <rFont val="Times New Roman"/>
        <family val="1"/>
        <charset val="204"/>
      </rPr>
      <t>Достигнут.</t>
    </r>
    <r>
      <rPr>
        <sz val="12"/>
        <rFont val="Times New Roman"/>
        <family val="1"/>
        <charset val="204"/>
      </rPr>
      <t xml:space="preserve"> Данный показатель по итогам 2021 года достигнут в том числе благодаря реализации инвестиционным проектам в обрабатывающем секторе.</t>
    </r>
  </si>
  <si>
    <t xml:space="preserve">Исполнено. В 2021 году проведена реконструкция сетей водоснабжения  –  план и факт 7,5 км (НФ-6,0 км, МБ - 1,5 км.). Объект переходящий на 2022 год. </t>
  </si>
  <si>
    <t>Исполнено. В 2021 году построено сетей водоснабжения  – 23,0 км (РБ-21,0 км, МБ - 2,0 км.), факт - 23,0 км (НФ-21 км, МБ -2 км). Объект переходящий на 2022 год.</t>
  </si>
  <si>
    <t>Исполнено. Для проведения данного мероприятия, 03.02.2021 года по программе 004 «Предупреждение и ликвидация чрезвычайных ситуаций областного масштаба» с АО «Национальная компания «Қазақстан Ғарыш Сапары» заключен договор № 2 на предоставление услуг по космическому мониторингу паводковой ситуации и степных и лесных пожаров на сумму 5700000 (пять миллионов семьсот тысяч) тенге.С 1 марта 2021 года, 2 раза в сутки предоставлялись сведения космического мониторинга с АО «Национальная компания «Қазақстан Ғарыш Сапары». Всего было предоставлено за март - апрель месяцы 2021 года 122 «Космоснимка, для мониторинга схода снежного покрова и прохождения паводковых вод» и 4 «Обзорных карты прохождения паводковых вод». Полученные снимки, позволили оперативно отслеживать динамику схода снежного покрова на территории Костанайской области. Кроме того, у должностных лиц Департамента, имелся беспрепятственный доступ к отраслевому геоинформационному сервису  по мониторингу чрезвычайных ситуаций, в котором ситуация по сходу снежных масс, приходу талых вод, наполняемости рек и водохранилищ, отслеживалась в режиме реального времени. Всего с 1 марта по 15 мая 2021 года было представлено 122 «Космоснимка, для мониторинга схода снежного покрова и прохождения паводковых вод» и 4 «Обзорных карты прохождения паводковых вод». С начала пожароопасного периода (с 15 апреля по 31 октября 2021 года) АО «Национальная ком-пания «Қазақстан Ғарыш Сапары» направлено 396 оперативных информаций о координатах очагов пожаров на основе дневных и ночных снимков.</t>
  </si>
  <si>
    <t>Строительство поликлиники на 250 посещении в Костанайском районе) в том числе:</t>
  </si>
  <si>
    <r>
      <rPr>
        <b/>
        <sz val="12"/>
        <rFont val="Times New Roman"/>
        <family val="1"/>
        <charset val="204"/>
      </rPr>
      <t xml:space="preserve">На исполнении. </t>
    </r>
    <r>
      <rPr>
        <sz val="12"/>
        <rFont val="Times New Roman"/>
        <family val="1"/>
        <charset val="204"/>
      </rPr>
      <t xml:space="preserve">При измерении данного индикатора используются данные исследования общественного фонда "Transparency Kazakhstan". Исследование проводится ежегодно, и на момент формирования отчета результаты не опубликованы.  </t>
    </r>
  </si>
  <si>
    <t>На исполнении. В данном мероприятии используются данные ежегодного исследования, проводимого общественным фондом «Transparency Kazakhstan». На момент формирования отчета результаты исследования не объявлены.</t>
  </si>
  <si>
    <t>Достигнут. Данный показатель  достигнут в том числе благодаря реализации инвестиционных проектов в обрабатывающем секторе.</t>
  </si>
  <si>
    <t>Не достигнут. В связи с отсутствием значимых проектов в обрабатывающем секторе</t>
  </si>
  <si>
    <t xml:space="preserve">Достигнут. Данный показатель по итогам 2021 года достигнут за счет введенных инвестиционных проектов в отрасли машиностроения. Только в 2021 году ТОО «СарыаркаАвтоПром», запущено производство автомобилей трех новых брендов: «KIA», «Lada» и «Renault» (Рено). 
В результате запуска вышеуказанных проектов производство автомобилей увеличилось на 49,9% (2021 г. – 60 016 ед., 2018 г. – 40 050 ед.).
Наряду с автомобилестроением увеличено производство тракторов на 82,4%, с 774 ед. до 1412 ед., комбайнов на 18% (2021 г. - 406 ед., 2020 г. - 344 ед.), жаток на 19,5% (2021 г. - 674 ед., 2020 г. - 564 ед.).
</t>
  </si>
  <si>
    <r>
      <t>Нет данных. *Обеспечение жильем на одного проживающего согласно данным сайта статистики ориентировочно будут размещены</t>
    </r>
    <r>
      <rPr>
        <sz val="12"/>
        <color rgb="FFFF0000"/>
        <rFont val="Times New Roman"/>
        <family val="1"/>
        <charset val="204"/>
      </rPr>
      <t xml:space="preserve"> </t>
    </r>
    <r>
      <rPr>
        <sz val="12"/>
        <rFont val="Times New Roman"/>
        <family val="1"/>
        <charset val="204"/>
      </rPr>
      <t>в марте 2022 года.
При этом в 2021 году за счет всех источников финансирования было введено 450,4 тыс.кв.м жилья или 118,7 % к уровню 2020 года.</t>
    </r>
  </si>
  <si>
    <t xml:space="preserve">Исполнено. Отремонтирован 1 МЖД за счет возвратных средств ранее отремонтированных домов. </t>
  </si>
  <si>
    <t>Исполнено. В 2021 году проведена реконструкция сетей водоснабжения – план 0,04 км (НФ - 0,03 км, МБ - 0,01 км.), факт - 0,076 км (НФ - 0,066 км, МБ - 0,01 км.), акт приемки объекта в эксплуатацию от 27.07.2021 года. Экономия по итогам государственных закупок на СМР, авторский и технический надзор. Экономия по итогам государственных закупок на СМР, авторский и технический надзор составило 50,0 млн. тенге (МБ), которые по итогам года сняты с местного бюджета освоение составило 100%</t>
  </si>
  <si>
    <t>Исполнено. В 2021 году проведена реконструкция сетей водоснабжения – план 1,89 км (НФ-1,7 км, МБ - 0,19 км.), факт - 1,516 км (НФ-1,4 км, МБ - 0,116 км.). Акт приемки объекта в эксплуатацию от 03.09.2021 года. Экономия по итогам государственных закупок на СМР, авторский и технический надзор составило 77,3 млн. тенге (МБ), которые по итогам года сяты с местного бюджета освоение составило 100%</t>
  </si>
  <si>
    <t>Исполнено. В 2021 году проведена реконструкция сетей водоснабжения -  план 1,1 км (МБ), факт - 3,633 км (МБ). Объект введен в эксплуатацию 30.07.2021 года. Экономия по итогам государственных закупок на СМР, авторский и технический надзор составило 28,2 млн. тенге (МБ), которые по итогам года сяты с местного бюджета освоение составило 100%</t>
  </si>
  <si>
    <t xml:space="preserve">Исполнено. Разработана ПСД от  18.10.2021 года. Реализация проекта позволит улучшить водоснабжение п. Октябрьское г. Лисаковск. Получение вневедомственной экспертизы запланировано на 2022 год. Согласно договору получение вневедомственной экспертизы запланировано на 2022 год,  в этой связи 1,4 млн. тенге (МБ), по итогам года сяты с местного бюджета и перераспределены на 2022 год. </t>
  </si>
  <si>
    <t>Исполнено. В 2021 году построено сетей водоснабжения  –  план и факт - 10,15 км (НФ-10,1 км, МБ - 0,05 км.). Объект переходящий на 2022 год. Экономия по итогам государственных закупок на СМР, авторский и технический надзор составило 35,4 млн. тенге (МБ), которые по итогам года сяты с местного бюджета освоение составило 100%</t>
  </si>
  <si>
    <t>Исполнено. В 2021 году проведена реконструкция сетей водоснабжения – план 1,945 км (МБ), факт 1,9925 км. Акт приемки объекта в эксплуатацию от 29.11.2021 года. Экономия по итогам государственных закупок на СМР, авторский и технический надзор составило 6,1 млн. тенге (МБ), которые по итогам года сяты с местного бюджета освоение составило 100%</t>
  </si>
  <si>
    <t>На исполнении. В 2021 году построено сетей водоснабжения  – план и факт - 10,15 км (НФ - 9,0 км, МБ - 1,15 км.). Объект переходящий на 2022 год. Экономия по итогам государственных закупок на СМР, авторский и технический надзор составило 31,3 млн. тенге (МБ), которые по итогам года сяты с местного бюджета освоение составило 100%</t>
  </si>
  <si>
    <t>На исполнении. В 2021 году построено сетей водоснабжения  -  план и факт -  0,15 км (НФ-0,1 км, МБ -  0,05 км.), объект переходящий на 2022 год. Экономия по итогам государственных закупок на СМР, авторский и технический надзор составило 34,6 млн. тенге (НФ-19,9 млню, МБ-14,7 млн.), которые по итогам года сяты с местного бюджета и республиканского. На 2021 год фактически выделено 459,2 млн. тенге (НФ-389,7 млн, МБ 69,5 млн.), освоение по итогам года составило 110,5 млн. тенге (НФ 90,0 млн. МБ 20,5 млн), неосвоение в связи с отставанием от графика производства работ, по вине подрядной организации.</t>
  </si>
  <si>
    <t>На исполнении. В 2021 году построено сетей водоснабжения  - 1,0 км,  выполнены работы по электроснабжению 10 кВ -5,36 км и строительство здания насосной станции 2-го подъема - 1 ед., объект переходящий на 2022 год. Экономия по итогам государственных закупок на СМР, авторский и технический надзор составило 143,7 млн. тенге (НФ-132 млню, МБ-11,7 млн.), которые по итогам года сяты с местного и республиканского бюджета. На 2021 год фактически выделено 127,1 млн. тенге (НФ-110,1 млн, МБ 17 млн.), освоение по итогам года составило 82,7 млн. тенге (НФ 67,6 млн. МБ 15,2 млн), неосвоение в связи с отставанием от графика производства работ, по вине подрядной организации.</t>
  </si>
  <si>
    <t>На исполнении. Разработана ПСД. Реализация проекта позволит обеспечить подключение к централизованной системе водоснабжения с.Босколь. Реализация мероприятия предусмотрена с 2023 года. По итогам года сняты с местного бюджета 3,7 млн. тенге, экономия по итогам государственных закупок</t>
  </si>
  <si>
    <t>На исполнении. В 2021 году построено сетей водоснабжения  –  план и факт план и факт - 5,8 км (МБ). Проект переходящий на 2022 год. Экономия по итогам государственных закупок на СМР, авторский и технический надзор составило 63,3 млн. тенге (МБ), которые по итогам года сняты с местного бюджета, освоение составило 100%</t>
  </si>
  <si>
    <t>На исполнении. Средства возвращены в МБ. Реализация мероприятия предусмотрена с 2022 года.</t>
  </si>
  <si>
    <t>Исполнено.В 2021 году построено сетей водоснабжения  – 12,7 км (РБ-11,0 км, МБ - 1,7 км.), факт – 15,28 км (РБ-13,58 км, МБ - 1,7 км.). Акт приемки объекта в эксплуатацию  от 26.11.2021 года. Экономия по итогам государственных закупок на СМР, авторский и технический надзор составило 69,7 млн. тенге (РБ-53,7 млн., МБ-16 млн.), которые по итогам года сняты с местного и республиканского бюджета, освоение составило 100%</t>
  </si>
  <si>
    <t>Исполнено. В 2021 году построено сетей водоснабжения  – 31,1 км (НФ-28,0 км, МБ - 3,1 км.). Ввод в эксплуатацию - 1 очередь от 13.09.2021 года, 2 очередь от 30.12.2021 года. Экономия по итогам государственных закупок на СМР, авторский и технический надзор составило 61,4 млн. тенге (РБ-40,1 млн., МБ-21,3 млн.), которые по итогам года сняты с местного и республиканского бюджета, освоение составило 100%</t>
  </si>
  <si>
    <t>На исполнении. В 2021 году построено сетей водоснабжения  – 5,8 км (МБ), объект переходящий на 2022 год. Фактически на 2021 год выделено 101,0 млн. тенге (МБ), 309 млн. тенге по итогам года сняты с местного бюджета, освоение составило 100%</t>
  </si>
  <si>
    <t>В 2021 году построено сетей водоснабжения  согласно плана – 1,6 км, установлено ПРВ – 2 ед. В связи с отставанием от графика производства работ, объект не введен в эксплуатацию по итогам 2021 года, невыполнены пусканаладочные работы в с. Сарысу. Заказчиком подан иск в суд о признании подрядной организации недобросовестным участникам государственных закупок. Экономия по итогам государственных закупок на СМР, авторский и технический надзор составило 46,2 млн. тенге (РБ-24,5 млн., МБ-21,8 млн.), которые по итогам года сняты с республиканского и местного бюджета, фактически на 2021 год выделено 171,6 млн. тенге, освоено171,0 млн тенге (неосвоено 600,0 тыс тенге в связи с отставанием от графика производства работ, по вине подрядной организации)</t>
  </si>
  <si>
    <t>Исполнено. В 2021 году реконструировано сетей водоснабжения  – план - 0,7 км (НФ), факт – 0,991 км. Акт приемки объекта в эксплуатацию от 31.08.2021 года. Экономия по итогам государственных закупок на СМР, авторский и технический надзор составило 85,8 млн. тенге (РБ-45,5 млн., МБ-4,3 млн.), которые по итогам года сняты с республиканского и местного бюджета, фактически на 2021 год выделено 54,5 млн. тенге, освоено 100%</t>
  </si>
  <si>
    <t>На исполнении. В 2021 году построено сетей водоснабжения  – план и факт - 6,882 км (НФ-5 км, МБ - 1,882 км.). Объект переходящий на 2022 год. Фактически на 2021 год выделено 10 млн. тенге (МБ), 40,3 млн. тенге по итогам года сняты с местного бюджета, освоение составило 100%</t>
  </si>
  <si>
    <t>Исполнено. В 2021 году построено сетей водоснабжения  – план - 10,0 км (НФ-9,0 км, МБ - 1,0 км.), факт - 11,1 км (НФ - 9,0 км, МБ - 2,1 км.). Акт приемки объекта в эксплуатацию от 29.12.2021 года. Экономия по итогам государственных закупок на СМР, авторский и технический надзор составило 53,2 млн. тенге (РБ-47,9 млн., МБ-5,3 млн.), фактически на 2021 год выделено 524,4 млн. тенге, освоено 476,5 млн. тенге (НФ 428,8 млн МБ 47,7 млн.), неосвоение 47,9 млн. тенге (НФ), это экономия</t>
  </si>
  <si>
    <t>На исполнении. В 2021 году реконструировано сетей водоснабжения план и факт - 1,5 км. (МБ). Объект переходящий на 2022 год. Фактически на 2021 год выделено 137 млн. тенге (МБ), 268 млн. тенге по итогам года сяты с местного бюджета, освоение составило 100%</t>
  </si>
  <si>
    <t>На исполнении. Разработана ПСД. Реализация проекта позволит улучшить водоснабжение с.Майское. Реализация мероприятия предусмотрена с 2022 года.  Фактически на 2021 год выделено 12,3 млн. тенге (МБ), 1,7 млн. тенге (экономия) по итогам года сяты с местного бюджета, освоение составило 100%.</t>
  </si>
  <si>
    <t xml:space="preserve"> Фактически на 2021 год выделено 24,3 млн. тенге (МБ), 2,7 млн. тенге (экономия) по итогам года сяты с местного бюджета, освоено 23,1 млн. тенге, неосвоено 1,2 в связи с отстованием от графика производства работ, по вине подрядной организации</t>
  </si>
  <si>
    <t>Исполнено. В 2021 году реконструировано сетей водоснабжения  план - 0,431 км. (МБ), факт - 1,752 км. (МБ). Акт приемки объекта в эксплуатацию от 07.09.2021 года. Фактически на 2021 год выделено 19,7 млн. тенге (МБ), 0,6 млн. тенге (экономия) по итогам года сяты с местного бюджета, освоение составило 100%.</t>
  </si>
  <si>
    <t>Освоение 146,4%.</t>
  </si>
  <si>
    <t>Исполнено. В области функционирует 10 молокоперерабатывающих предприятий, загруженностью 77%, крупные из которых ТОО «ДЕП», ТОО «Милх», ТОО «Лидер -2010», филиал Космис ТОО «RG Brands Kazakhstan». 
Также действуют 23 мясоперерабатывающих предприятий, крупные из которых ТОО «Торгай Ет», ТОО «Аян-Озат», ТОО «Ирина и К». В 2021 году предприятия переработали 62% от всего произведенного мяса сырья (62,6 тыс. тонн). 
В 2021 году выплачено субсидий 5 перерабатывающим предприятиям, осуществляющим закуп и переработку молока на сумму 996,3 млн. тенге (ТОО "ДЕП" - 467,2 млн. тенге, ТОО "Милх" - 346,9 млн. тенге, ТОО "Лидер-2010" - 159,8 млн. тенге, ТОО "ЕиС" - 20,8 млн. тенге, ИП "Ержанова Н.В." - 1,8 млн. тенге),  из них масло сливочное - 973,1 млн. тенге, сухое молоко - 9,6 млн. тенге, сыр твердый - 13,6 млн. тенге. Также согласно статистических данных, в области производство мяса увеличилось на 4,6% и составило 108,7 тыс. тонн.</t>
  </si>
  <si>
    <t xml:space="preserve">Освоение 87,1%.
В целях эффективного исполнения бюджета по итогам отчетного года,  в течении 2021 года было проведено сокращение расходов по отдельным направления, в связи с чем плановый показатель превышает фактический.
Фактический процент освоения за 2021 год составил 100% </t>
  </si>
  <si>
    <t xml:space="preserve">Освоение 30,9%. 
В течении 2021 года был скорректирован годовой план по выпуску ценных бумаг в сторону уменьшения, в связи с чем плановый показатель превышает фактический.
Фактический процент освоения за 2021 год составил 100% </t>
  </si>
  <si>
    <t>Освоение 84,2%.                                                                                              В 2021 году частично были привлечены средства местного бюджета.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</si>
</sst>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
    <numFmt numFmtId="166" formatCode="#,##0.0"/>
    <numFmt numFmtId="167" formatCode="#,##0.000"/>
    <numFmt numFmtId="168" formatCode="0.000"/>
  </numFmts>
  <fonts count="28" x14ac:knownFonts="1">
    <font>
      <sz val="11"/>
      <color theme="1"/>
      <name val="Calibri"/>
      <family val="2"/>
      <charset val="204"/>
      <scheme val="minor"/>
    </font>
    <font>
      <sz val="11"/>
      <color indexed="8"/>
      <name val="Calibri"/>
      <family val="2"/>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Calibri"/>
      <family val="2"/>
      <charset val="204"/>
      <scheme val="minor"/>
    </font>
    <font>
      <sz val="10"/>
      <name val="Arial Cyr"/>
      <charset val="204"/>
    </font>
    <font>
      <b/>
      <sz val="12"/>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1"/>
      <color theme="0"/>
      <name val="Calibri"/>
      <family val="2"/>
      <charset val="204"/>
      <scheme val="minor"/>
    </font>
    <font>
      <b/>
      <sz val="14"/>
      <color rgb="FF000000"/>
      <name val="Times New Roman"/>
      <family val="1"/>
      <charset val="204"/>
    </font>
    <font>
      <sz val="11"/>
      <color theme="1"/>
      <name val="Calibri"/>
      <family val="2"/>
      <scheme val="minor"/>
    </font>
    <font>
      <sz val="11"/>
      <name val="Times New Roman"/>
      <family val="1"/>
      <charset val="204"/>
    </font>
    <font>
      <b/>
      <sz val="12"/>
      <color rgb="FFFF0000"/>
      <name val="Times New Roman"/>
      <family val="1"/>
      <charset val="204"/>
    </font>
    <font>
      <i/>
      <sz val="12"/>
      <name val="Times New Roman"/>
      <family val="1"/>
      <charset val="204"/>
    </font>
    <font>
      <b/>
      <sz val="14"/>
      <name val="Times New Roman"/>
      <family val="1"/>
      <charset val="204"/>
    </font>
    <font>
      <sz val="10"/>
      <color theme="1"/>
      <name val="Times New Roman"/>
      <family val="1"/>
      <charset val="204"/>
    </font>
    <font>
      <sz val="11"/>
      <color indexed="8"/>
      <name val="Times New Roman"/>
      <family val="1"/>
      <charset val="204"/>
    </font>
    <font>
      <sz val="12"/>
      <color indexed="8"/>
      <name val="Times New Roman"/>
      <family val="1"/>
      <charset val="204"/>
    </font>
    <font>
      <sz val="12"/>
      <color rgb="FFFF0000"/>
      <name val="Times New Roman"/>
      <family val="1"/>
      <charset val="204"/>
    </font>
    <font>
      <sz val="10"/>
      <name val="Helv"/>
      <charset val="204"/>
    </font>
    <font>
      <sz val="11"/>
      <color indexed="8"/>
      <name val="Calibri"/>
      <family val="2"/>
    </font>
    <font>
      <i/>
      <sz val="12"/>
      <color theme="1"/>
      <name val="Times New Roman"/>
      <family val="1"/>
      <charset val="204"/>
    </font>
    <font>
      <sz val="12"/>
      <color theme="1"/>
      <name val="Calibri"/>
      <family val="2"/>
      <scheme val="minor"/>
    </font>
    <font>
      <sz val="12"/>
      <color rgb="FFFF0000"/>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6" fillId="0" borderId="0"/>
    <xf numFmtId="0" fontId="5" fillId="0" borderId="0"/>
    <xf numFmtId="0" fontId="13" fillId="0" borderId="0"/>
    <xf numFmtId="0" fontId="5" fillId="0" borderId="0"/>
    <xf numFmtId="164" fontId="5" fillId="0" borderId="0" applyFont="0" applyFill="0" applyBorder="0" applyAlignment="0" applyProtection="0"/>
    <xf numFmtId="0" fontId="1" fillId="0" borderId="0"/>
    <xf numFmtId="0" fontId="1" fillId="0" borderId="0"/>
    <xf numFmtId="0" fontId="22" fillId="0" borderId="0"/>
    <xf numFmtId="0" fontId="23" fillId="0" borderId="0"/>
  </cellStyleXfs>
  <cellXfs count="315">
    <xf numFmtId="0" fontId="0" fillId="0" borderId="0" xfId="0"/>
    <xf numFmtId="0" fontId="8" fillId="0" borderId="0" xfId="0" applyFont="1" applyFill="1" applyAlignment="1">
      <alignment vertical="center"/>
    </xf>
    <xf numFmtId="0" fontId="0" fillId="0" borderId="0" xfId="0" applyFill="1" applyAlignment="1">
      <alignment vertical="center"/>
    </xf>
    <xf numFmtId="165" fontId="11" fillId="0" borderId="0" xfId="0" applyNumberFormat="1" applyFont="1" applyFill="1" applyAlignment="1">
      <alignment vertical="center"/>
    </xf>
    <xf numFmtId="0" fontId="10" fillId="0" borderId="3" xfId="0" applyFont="1" applyFill="1" applyBorder="1" applyAlignment="1">
      <alignment horizontal="left" vertical="center" wrapText="1"/>
    </xf>
    <xf numFmtId="0" fontId="4" fillId="0" borderId="3" xfId="0" applyFont="1" applyFill="1" applyBorder="1" applyAlignment="1">
      <alignment vertical="center"/>
    </xf>
    <xf numFmtId="0" fontId="9" fillId="0" borderId="3" xfId="0" applyFont="1" applyFill="1" applyBorder="1" applyAlignment="1">
      <alignment horizontal="left" vertical="center" wrapText="1"/>
    </xf>
    <xf numFmtId="2" fontId="11" fillId="0" borderId="0" xfId="0" applyNumberFormat="1" applyFont="1" applyFill="1" applyAlignment="1">
      <alignment vertical="center"/>
    </xf>
    <xf numFmtId="0" fontId="10" fillId="0" borderId="0" xfId="0" applyFont="1" applyFill="1" applyBorder="1" applyAlignment="1">
      <alignment horizontal="left" vertical="center"/>
    </xf>
    <xf numFmtId="166" fontId="9"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xf>
    <xf numFmtId="166" fontId="3" fillId="0" borderId="1" xfId="1"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Alignment="1">
      <alignment vertical="center" wrapText="1"/>
    </xf>
    <xf numFmtId="3" fontId="7" fillId="0" borderId="1" xfId="0" applyNumberFormat="1" applyFont="1" applyFill="1" applyBorder="1" applyAlignment="1">
      <alignment horizontal="center" vertical="center"/>
    </xf>
    <xf numFmtId="165" fontId="3" fillId="0" borderId="1" xfId="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166" fontId="3" fillId="0" borderId="0" xfId="0" applyNumberFormat="1" applyFont="1" applyFill="1" applyAlignment="1">
      <alignment vertical="center"/>
    </xf>
    <xf numFmtId="166" fontId="3" fillId="0" borderId="0" xfId="0" applyNumberFormat="1" applyFont="1" applyFill="1" applyAlignment="1">
      <alignment horizontal="center" vertical="center"/>
    </xf>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166" fontId="7" fillId="0" borderId="1"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166" fontId="3"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1" applyNumberFormat="1" applyFont="1" applyFill="1" applyBorder="1" applyAlignment="1">
      <alignment horizontal="center" vertical="center" wrapText="1"/>
    </xf>
    <xf numFmtId="0" fontId="2" fillId="0" borderId="1" xfId="5" applyFont="1" applyFill="1" applyBorder="1" applyAlignment="1">
      <alignment horizontal="left" vertical="center"/>
    </xf>
    <xf numFmtId="0" fontId="2" fillId="0" borderId="1" xfId="0" applyFont="1" applyFill="1" applyBorder="1" applyAlignment="1">
      <alignment vertical="center" wrapText="1"/>
    </xf>
    <xf numFmtId="0" fontId="2" fillId="0" borderId="1" xfId="5" applyFont="1" applyFill="1" applyBorder="1" applyAlignment="1">
      <alignment horizontal="left" vertical="center" wrapText="1"/>
    </xf>
    <xf numFmtId="165" fontId="2" fillId="0" borderId="1" xfId="0" applyNumberFormat="1" applyFont="1" applyFill="1" applyBorder="1" applyAlignment="1">
      <alignment horizontal="center" vertical="center" wrapText="1"/>
    </xf>
    <xf numFmtId="165" fontId="3" fillId="0" borderId="1" xfId="8" applyNumberFormat="1" applyFont="1" applyFill="1" applyBorder="1" applyAlignment="1">
      <alignment horizontal="center" vertical="center" wrapText="1"/>
    </xf>
    <xf numFmtId="165" fontId="3" fillId="0" borderId="1" xfId="7"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8" fillId="0" borderId="0" xfId="0" applyFont="1" applyFill="1" applyAlignment="1">
      <alignment vertical="center"/>
    </xf>
    <xf numFmtId="0" fontId="3" fillId="0" borderId="1" xfId="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8" fillId="0" borderId="1" xfId="0" applyFont="1" applyFill="1" applyBorder="1" applyAlignment="1">
      <alignment horizontal="center" vertical="center"/>
    </xf>
    <xf numFmtId="165" fontId="14"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165" fontId="2" fillId="0" borderId="1" xfId="5"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165" fontId="2"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xf>
    <xf numFmtId="166" fontId="2" fillId="0" borderId="1" xfId="5" applyNumberFormat="1" applyFont="1" applyFill="1" applyBorder="1" applyAlignment="1">
      <alignment horizontal="center" vertical="center" wrapText="1"/>
    </xf>
    <xf numFmtId="166" fontId="3" fillId="0" borderId="1" xfId="5" applyNumberFormat="1" applyFont="1" applyFill="1" applyBorder="1" applyAlignment="1">
      <alignment horizontal="center" vertical="center" wrapText="1"/>
    </xf>
    <xf numFmtId="0" fontId="2" fillId="2" borderId="1" xfId="5" applyFont="1" applyFill="1" applyBorder="1" applyAlignment="1">
      <alignment horizontal="center" vertical="center"/>
    </xf>
    <xf numFmtId="166" fontId="2" fillId="0" borderId="1" xfId="5" applyNumberFormat="1" applyFont="1" applyFill="1" applyBorder="1" applyAlignment="1">
      <alignment horizontal="center" vertical="center"/>
    </xf>
    <xf numFmtId="166" fontId="3" fillId="0" borderId="1" xfId="5" applyNumberFormat="1" applyFont="1" applyFill="1" applyBorder="1" applyAlignment="1">
      <alignment horizontal="center" vertical="center"/>
    </xf>
    <xf numFmtId="1" fontId="3" fillId="2" borderId="1" xfId="5" applyNumberFormat="1" applyFont="1" applyFill="1" applyBorder="1" applyAlignment="1">
      <alignment horizontal="center" vertical="center" wrapText="1"/>
    </xf>
    <xf numFmtId="166" fontId="20" fillId="0" borderId="1" xfId="5" applyNumberFormat="1" applyFont="1" applyFill="1" applyBorder="1" applyAlignment="1">
      <alignment horizontal="center" vertical="center"/>
    </xf>
    <xf numFmtId="49" fontId="3" fillId="2" borderId="1" xfId="5"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167" fontId="2" fillId="0" borderId="1" xfId="0" applyNumberFormat="1" applyFont="1" applyFill="1" applyBorder="1" applyAlignment="1">
      <alignment horizontal="left" vertical="center" wrapText="1"/>
    </xf>
    <xf numFmtId="167" fontId="3" fillId="0" borderId="1" xfId="0" applyNumberFormat="1" applyFont="1" applyFill="1" applyBorder="1" applyAlignment="1">
      <alignment horizontal="center" vertical="center"/>
    </xf>
    <xf numFmtId="166" fontId="2"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1" fontId="2" fillId="0" borderId="1" xfId="5" applyNumberFormat="1" applyFont="1" applyFill="1" applyBorder="1" applyAlignment="1">
      <alignment horizontal="center" vertical="center"/>
    </xf>
    <xf numFmtId="4" fontId="2" fillId="0" borderId="1" xfId="1" applyNumberFormat="1" applyFont="1" applyFill="1" applyBorder="1" applyAlignment="1">
      <alignment horizontal="center" vertical="center" wrapText="1"/>
    </xf>
    <xf numFmtId="0" fontId="2" fillId="0" borderId="1" xfId="5"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1" xfId="5" applyFont="1" applyFill="1" applyBorder="1" applyAlignment="1">
      <alignment horizontal="center" vertical="center" wrapText="1"/>
    </xf>
    <xf numFmtId="0" fontId="3" fillId="0" borderId="1" xfId="1" applyFont="1" applyFill="1" applyBorder="1" applyAlignment="1">
      <alignment horizontal="center" vertical="center" wrapText="1"/>
    </xf>
    <xf numFmtId="0" fontId="2" fillId="0" borderId="1" xfId="5" applyNumberFormat="1" applyFont="1" applyFill="1" applyBorder="1" applyAlignment="1">
      <alignment horizontal="left" vertical="center" wrapText="1"/>
    </xf>
    <xf numFmtId="0" fontId="2" fillId="0" borderId="1" xfId="1"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5"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166"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66" fontId="20" fillId="2" borderId="1" xfId="5" applyNumberFormat="1" applyFont="1" applyFill="1" applyBorder="1" applyAlignment="1">
      <alignment horizontal="center" vertical="center"/>
    </xf>
    <xf numFmtId="0" fontId="3" fillId="2" borderId="1" xfId="5"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2" borderId="1" xfId="5"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1" applyFont="1" applyFill="1" applyBorder="1" applyAlignment="1">
      <alignment horizontal="center" vertical="center" wrapText="1"/>
    </xf>
    <xf numFmtId="0" fontId="2" fillId="0" borderId="1" xfId="0" applyFont="1" applyBorder="1" applyAlignment="1">
      <alignment horizontal="center" vertical="center"/>
    </xf>
    <xf numFmtId="10" fontId="2" fillId="0" borderId="1" xfId="0" applyNumberFormat="1" applyFont="1" applyFill="1" applyBorder="1" applyAlignment="1">
      <alignment horizontal="left" vertical="center" wrapText="1"/>
    </xf>
    <xf numFmtId="166" fontId="3" fillId="0" borderId="1" xfId="0" applyNumberFormat="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6" fontId="7" fillId="0" borderId="1" xfId="0" applyNumberFormat="1" applyFont="1" applyFill="1" applyBorder="1" applyAlignment="1">
      <alignment horizontal="center" vertical="center"/>
    </xf>
    <xf numFmtId="0" fontId="7" fillId="2" borderId="1" xfId="1" applyFont="1" applyFill="1" applyBorder="1" applyAlignment="1">
      <alignment horizontal="center" vertical="center" wrapText="1"/>
    </xf>
    <xf numFmtId="0" fontId="4" fillId="0" borderId="1" xfId="0" applyFont="1" applyFill="1" applyBorder="1" applyAlignment="1">
      <alignment horizontal="center" vertical="center"/>
    </xf>
    <xf numFmtId="1"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3" fillId="2" borderId="1" xfId="9" applyFont="1" applyFill="1" applyBorder="1" applyAlignment="1">
      <alignment horizontal="left" vertical="center" wrapText="1"/>
    </xf>
    <xf numFmtId="0" fontId="20" fillId="2" borderId="1" xfId="1" applyFont="1" applyFill="1" applyBorder="1" applyAlignment="1">
      <alignment horizontal="left" vertical="center" wrapText="1"/>
    </xf>
    <xf numFmtId="0" fontId="2" fillId="0" borderId="1" xfId="1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Fill="1" applyBorder="1" applyAlignment="1">
      <alignment horizontal="left" vertical="center"/>
    </xf>
    <xf numFmtId="0" fontId="2" fillId="0" borderId="1" xfId="5"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3" fillId="0" borderId="0" xfId="0" applyFont="1" applyFill="1" applyBorder="1" applyAlignment="1">
      <alignment horizontal="left" vertical="center" wrapText="1"/>
    </xf>
    <xf numFmtId="0" fontId="15" fillId="0" borderId="0" xfId="1" applyFont="1" applyFill="1" applyBorder="1" applyAlignment="1">
      <alignment horizontal="left" vertical="center" wrapText="1"/>
    </xf>
    <xf numFmtId="0" fontId="3" fillId="2" borderId="1" xfId="1" applyFont="1" applyFill="1" applyBorder="1" applyAlignment="1">
      <alignment horizontal="left" vertical="center" wrapText="1"/>
    </xf>
    <xf numFmtId="0" fontId="20" fillId="2" borderId="1" xfId="5" applyFont="1" applyFill="1" applyBorder="1" applyAlignment="1">
      <alignment horizontal="left" vertical="center" wrapText="1"/>
    </xf>
    <xf numFmtId="0" fontId="20" fillId="0"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166" fontId="3" fillId="0" borderId="0"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2"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0" fontId="2" fillId="0" borderId="1" xfId="1" applyFont="1" applyFill="1" applyBorder="1" applyAlignment="1">
      <alignment horizontal="left" vertical="top"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26" fillId="0" borderId="0" xfId="0" applyFont="1" applyFill="1" applyAlignment="1">
      <alignment vertical="center"/>
    </xf>
    <xf numFmtId="0" fontId="3" fillId="0" borderId="1" xfId="0" applyFont="1" applyFill="1" applyBorder="1" applyAlignment="1">
      <alignment horizontal="left" vertical="center" wrapText="1"/>
    </xf>
    <xf numFmtId="0" fontId="3" fillId="0" borderId="1" xfId="1" applyFont="1" applyFill="1" applyBorder="1" applyAlignment="1">
      <alignment horizontal="center" vertical="center" wrapText="1"/>
    </xf>
    <xf numFmtId="166" fontId="3" fillId="0" borderId="1" xfId="0" applyNumberFormat="1" applyFont="1" applyFill="1" applyBorder="1" applyAlignment="1">
      <alignment horizontal="center" vertical="center"/>
    </xf>
    <xf numFmtId="0" fontId="2" fillId="0" borderId="1" xfId="5" applyFont="1" applyFill="1" applyBorder="1" applyAlignment="1">
      <alignment horizontal="left" vertical="center" wrapText="1"/>
    </xf>
    <xf numFmtId="166" fontId="2" fillId="0" borderId="1" xfId="5" applyNumberFormat="1" applyFont="1" applyFill="1" applyBorder="1" applyAlignment="1">
      <alignment horizontal="center" vertical="center"/>
    </xf>
    <xf numFmtId="3" fontId="2" fillId="0" borderId="1" xfId="1" applyNumberFormat="1" applyFont="1" applyFill="1" applyBorder="1" applyAlignment="1">
      <alignment horizontal="center" vertical="center" wrapText="1"/>
    </xf>
    <xf numFmtId="1" fontId="2" fillId="0" borderId="1" xfId="5"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1"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3"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3" fillId="0" borderId="1" xfId="5" applyNumberFormat="1" applyFont="1" applyFill="1" applyBorder="1" applyAlignment="1">
      <alignment horizontal="left"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xf>
    <xf numFmtId="166" fontId="0" fillId="0" borderId="0" xfId="0" applyNumberFormat="1" applyFill="1" applyAlignment="1">
      <alignment vertical="center"/>
    </xf>
    <xf numFmtId="165" fontId="27" fillId="0" borderId="0" xfId="0" applyNumberFormat="1" applyFont="1" applyFill="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65" fontId="0" fillId="0" borderId="0" xfId="0" applyNumberFormat="1" applyFill="1" applyAlignment="1">
      <alignment vertical="center"/>
    </xf>
    <xf numFmtId="10" fontId="2" fillId="0" borderId="1" xfId="0" applyNumberFormat="1"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4" xfId="1" applyNumberFormat="1" applyFont="1" applyFill="1" applyBorder="1" applyAlignment="1">
      <alignment horizontal="center" vertical="center" wrapText="1"/>
    </xf>
    <xf numFmtId="0" fontId="2" fillId="0" borderId="5" xfId="1"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xf>
    <xf numFmtId="166" fontId="3" fillId="2" borderId="5" xfId="0" applyNumberFormat="1" applyFont="1" applyFill="1" applyBorder="1" applyAlignment="1">
      <alignment horizontal="center" vertical="center"/>
    </xf>
    <xf numFmtId="166" fontId="3" fillId="0" borderId="4" xfId="0" applyNumberFormat="1" applyFont="1" applyFill="1" applyBorder="1" applyAlignment="1">
      <alignment horizontal="center" vertical="center"/>
    </xf>
    <xf numFmtId="166" fontId="3" fillId="0" borderId="5" xfId="0" applyNumberFormat="1" applyFont="1" applyFill="1" applyBorder="1" applyAlignment="1">
      <alignment horizontal="center" vertical="center"/>
    </xf>
    <xf numFmtId="166" fontId="7" fillId="0" borderId="4"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166" fontId="2" fillId="0" borderId="4" xfId="1" applyNumberFormat="1" applyFont="1" applyFill="1" applyBorder="1" applyAlignment="1">
      <alignment horizontal="center" vertical="center" wrapText="1"/>
    </xf>
    <xf numFmtId="166" fontId="2" fillId="0" borderId="5"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3" fontId="2" fillId="0" borderId="5" xfId="1" applyNumberFormat="1" applyFont="1" applyFill="1" applyBorder="1" applyAlignment="1">
      <alignment horizontal="center" vertical="center" wrapText="1"/>
    </xf>
    <xf numFmtId="1" fontId="2" fillId="0" borderId="4" xfId="5" applyNumberFormat="1" applyFont="1" applyFill="1" applyBorder="1" applyAlignment="1">
      <alignment horizontal="center" vertical="center"/>
    </xf>
    <xf numFmtId="1" fontId="2" fillId="0" borderId="5" xfId="5"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5" xfId="0" applyFont="1" applyFill="1" applyBorder="1" applyAlignment="1">
      <alignment horizontal="left" vertical="center" wrapText="1"/>
    </xf>
    <xf numFmtId="166" fontId="3" fillId="0" borderId="13"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25" fillId="0" borderId="1" xfId="0"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5"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166" fontId="20" fillId="2" borderId="4" xfId="5" applyNumberFormat="1" applyFont="1" applyFill="1" applyBorder="1" applyAlignment="1">
      <alignment horizontal="center" vertical="center"/>
    </xf>
    <xf numFmtId="166" fontId="20" fillId="2" borderId="5" xfId="5" applyNumberFormat="1" applyFont="1" applyFill="1" applyBorder="1" applyAlignment="1">
      <alignment horizontal="center" vertical="center"/>
    </xf>
    <xf numFmtId="0" fontId="3" fillId="2" borderId="4" xfId="5" applyFont="1" applyFill="1" applyBorder="1" applyAlignment="1">
      <alignment horizontal="center" vertical="center" wrapText="1"/>
    </xf>
    <xf numFmtId="0" fontId="3" fillId="2" borderId="5" xfId="5" applyFont="1" applyFill="1" applyBorder="1" applyAlignment="1">
      <alignment horizontal="center" vertical="center" wrapText="1"/>
    </xf>
    <xf numFmtId="166" fontId="3" fillId="2" borderId="8" xfId="5" applyNumberFormat="1" applyFont="1" applyFill="1" applyBorder="1" applyAlignment="1">
      <alignment horizontal="center" vertical="center" wrapText="1"/>
    </xf>
    <xf numFmtId="166" fontId="3" fillId="2" borderId="3" xfId="5" applyNumberFormat="1" applyFont="1" applyFill="1" applyBorder="1" applyAlignment="1">
      <alignment horizontal="center" vertical="center" wrapText="1"/>
    </xf>
    <xf numFmtId="166" fontId="3" fillId="2" borderId="9" xfId="5" applyNumberFormat="1" applyFont="1" applyFill="1" applyBorder="1" applyAlignment="1">
      <alignment horizontal="center" vertical="center" wrapText="1"/>
    </xf>
    <xf numFmtId="166" fontId="3" fillId="2" borderId="10" xfId="5" applyNumberFormat="1" applyFont="1" applyFill="1" applyBorder="1" applyAlignment="1">
      <alignment horizontal="center" vertical="center" wrapText="1"/>
    </xf>
    <xf numFmtId="166" fontId="3" fillId="2" borderId="11" xfId="5" applyNumberFormat="1" applyFont="1" applyFill="1" applyBorder="1" applyAlignment="1">
      <alignment horizontal="center" vertical="center" wrapText="1"/>
    </xf>
    <xf numFmtId="166" fontId="3" fillId="2" borderId="12" xfId="5" applyNumberFormat="1" applyFont="1" applyFill="1" applyBorder="1" applyAlignment="1">
      <alignment horizontal="center" vertical="center" wrapText="1"/>
    </xf>
    <xf numFmtId="0" fontId="2" fillId="2" borderId="4" xfId="5" applyFont="1" applyFill="1" applyBorder="1" applyAlignment="1">
      <alignment horizontal="left" vertical="center" wrapText="1"/>
    </xf>
    <xf numFmtId="0" fontId="2" fillId="2" borderId="5" xfId="5" applyFont="1" applyFill="1" applyBorder="1" applyAlignment="1">
      <alignment horizontal="left" vertical="center" wrapText="1"/>
    </xf>
    <xf numFmtId="0" fontId="7" fillId="0" borderId="1" xfId="0" applyFont="1" applyFill="1" applyBorder="1" applyAlignment="1">
      <alignment horizontal="left" vertical="center"/>
    </xf>
    <xf numFmtId="0" fontId="2" fillId="0" borderId="1" xfId="0" applyFont="1" applyBorder="1" applyAlignment="1">
      <alignment horizontal="left" vertical="center" wrapText="1"/>
    </xf>
    <xf numFmtId="0" fontId="7" fillId="0" borderId="1" xfId="1" applyFont="1" applyFill="1" applyBorder="1" applyAlignment="1">
      <alignment horizontal="left" vertical="center" wrapText="1"/>
    </xf>
    <xf numFmtId="166"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0" xfId="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166" fontId="3" fillId="0" borderId="4" xfId="0" applyNumberFormat="1" applyFont="1" applyFill="1" applyBorder="1" applyAlignment="1">
      <alignment horizontal="center" vertical="center" wrapText="1"/>
    </xf>
    <xf numFmtId="166" fontId="3" fillId="0" borderId="13" xfId="0" applyNumberFormat="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166" fontId="3" fillId="2" borderId="13" xfId="0" applyNumberFormat="1" applyFont="1" applyFill="1" applyBorder="1" applyAlignment="1">
      <alignment horizontal="center" vertical="center" wrapText="1"/>
    </xf>
    <xf numFmtId="166" fontId="3" fillId="2" borderId="5" xfId="0" applyNumberFormat="1" applyFont="1" applyFill="1" applyBorder="1" applyAlignment="1">
      <alignment horizontal="center" vertical="center" wrapText="1"/>
    </xf>
    <xf numFmtId="166" fontId="21" fillId="2" borderId="4" xfId="0" applyNumberFormat="1" applyFont="1" applyFill="1" applyBorder="1" applyAlignment="1">
      <alignment horizontal="center" vertical="center"/>
    </xf>
    <xf numFmtId="166" fontId="21" fillId="2" borderId="13" xfId="0" applyNumberFormat="1" applyFont="1" applyFill="1" applyBorder="1" applyAlignment="1">
      <alignment horizontal="center" vertical="center"/>
    </xf>
    <xf numFmtId="166" fontId="21" fillId="2" borderId="5"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2" fillId="0" borderId="4" xfId="0" applyFont="1"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166" fontId="2" fillId="2" borderId="4" xfId="1" applyNumberFormat="1" applyFont="1" applyFill="1" applyBorder="1" applyAlignment="1">
      <alignment horizontal="center" vertical="center" wrapText="1"/>
    </xf>
    <xf numFmtId="166" fontId="2" fillId="2" borderId="5" xfId="1"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0" applyFont="1" applyFill="1" applyBorder="1" applyAlignment="1">
      <alignment horizontal="left" vertical="center" wrapText="1"/>
    </xf>
    <xf numFmtId="0" fontId="3" fillId="2" borderId="1" xfId="5" applyFont="1" applyFill="1" applyBorder="1" applyAlignment="1">
      <alignment horizontal="center" vertical="center" wrapText="1"/>
    </xf>
    <xf numFmtId="0" fontId="2" fillId="2" borderId="1" xfId="5" applyFont="1" applyFill="1" applyBorder="1" applyAlignment="1">
      <alignment horizontal="center" vertical="center"/>
    </xf>
    <xf numFmtId="0" fontId="3" fillId="0" borderId="1" xfId="1" applyFont="1" applyFill="1" applyBorder="1" applyAlignment="1">
      <alignment horizontal="left" vertical="center" wrapText="1"/>
    </xf>
    <xf numFmtId="0" fontId="2" fillId="0" borderId="1" xfId="5" applyFont="1" applyFill="1" applyBorder="1" applyAlignment="1">
      <alignment horizontal="left" vertical="top" wrapText="1"/>
    </xf>
    <xf numFmtId="0" fontId="20" fillId="0" borderId="1" xfId="1" applyFont="1" applyFill="1" applyBorder="1" applyAlignment="1">
      <alignment horizontal="left" vertical="center" wrapText="1"/>
    </xf>
    <xf numFmtId="0" fontId="3" fillId="2" borderId="1" xfId="9" applyFont="1" applyFill="1" applyBorder="1" applyAlignment="1">
      <alignment horizontal="left" vertical="center" wrapText="1"/>
    </xf>
    <xf numFmtId="166" fontId="20" fillId="2" borderId="1" xfId="5" applyNumberFormat="1" applyFont="1" applyFill="1" applyBorder="1" applyAlignment="1">
      <alignment horizontal="center" vertical="center"/>
    </xf>
    <xf numFmtId="0" fontId="20" fillId="2" borderId="1" xfId="1" applyNumberFormat="1" applyFont="1" applyFill="1" applyBorder="1" applyAlignment="1">
      <alignment horizontal="left" vertical="center" wrapText="1"/>
    </xf>
    <xf numFmtId="166" fontId="3" fillId="2" borderId="1" xfId="5" applyNumberFormat="1" applyFont="1" applyFill="1" applyBorder="1" applyAlignment="1">
      <alignment horizontal="center" vertical="center" wrapText="1"/>
    </xf>
    <xf numFmtId="0" fontId="20" fillId="2" borderId="1" xfId="1" applyFont="1" applyFill="1" applyBorder="1" applyAlignment="1">
      <alignment horizontal="left" vertical="center" wrapText="1"/>
    </xf>
    <xf numFmtId="0" fontId="2" fillId="2" borderId="4" xfId="5" applyFont="1" applyFill="1" applyBorder="1" applyAlignment="1">
      <alignment horizontal="center" vertical="top" wrapText="1"/>
    </xf>
    <xf numFmtId="0" fontId="2" fillId="2" borderId="5" xfId="5" applyFont="1" applyFill="1" applyBorder="1" applyAlignment="1">
      <alignment horizontal="center" vertical="top" wrapText="1"/>
    </xf>
    <xf numFmtId="0" fontId="4" fillId="0" borderId="1" xfId="0" applyFont="1" applyFill="1" applyBorder="1" applyAlignment="1">
      <alignment horizontal="center" vertical="center"/>
    </xf>
    <xf numFmtId="0" fontId="3" fillId="2" borderId="1" xfId="5" applyFont="1" applyFill="1" applyBorder="1" applyAlignment="1">
      <alignment horizontal="left" vertical="center" wrapText="1"/>
    </xf>
    <xf numFmtId="1" fontId="3" fillId="2" borderId="1" xfId="5"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2" fillId="0" borderId="1" xfId="1" applyFont="1" applyFill="1" applyBorder="1" applyAlignment="1">
      <alignment horizontal="left" vertical="top" wrapText="1"/>
    </xf>
    <xf numFmtId="0" fontId="2" fillId="0" borderId="1" xfId="5" applyNumberFormat="1" applyFont="1" applyFill="1" applyBorder="1" applyAlignment="1">
      <alignment horizontal="left" vertical="top" wrapText="1"/>
    </xf>
    <xf numFmtId="0" fontId="25" fillId="0" borderId="1" xfId="0" applyFont="1" applyFill="1" applyBorder="1" applyAlignment="1">
      <alignment horizontal="left" vertical="top"/>
    </xf>
    <xf numFmtId="0" fontId="3" fillId="0" borderId="2" xfId="0" applyFont="1" applyFill="1" applyBorder="1" applyAlignment="1">
      <alignment horizontal="center" vertical="center"/>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5" applyFont="1" applyFill="1" applyBorder="1" applyAlignment="1">
      <alignment horizontal="left" vertical="center" wrapText="1"/>
    </xf>
    <xf numFmtId="0" fontId="2" fillId="0" borderId="1" xfId="5" applyNumberFormat="1" applyFont="1" applyFill="1" applyBorder="1" applyAlignment="1">
      <alignment horizontal="left" vertical="center" wrapText="1"/>
    </xf>
    <xf numFmtId="0" fontId="0" fillId="0" borderId="5" xfId="0" applyBorder="1" applyAlignment="1">
      <alignment horizontal="left" vertical="top" wrapText="1"/>
    </xf>
    <xf numFmtId="166" fontId="2" fillId="0" borderId="1" xfId="5" applyNumberFormat="1" applyFont="1" applyFill="1" applyBorder="1" applyAlignment="1">
      <alignment horizontal="center" vertical="center"/>
    </xf>
    <xf numFmtId="3" fontId="2" fillId="0" borderId="1" xfId="1" applyNumberFormat="1" applyFont="1" applyFill="1" applyBorder="1" applyAlignment="1">
      <alignment horizontal="center" vertical="center" wrapText="1"/>
    </xf>
    <xf numFmtId="1" fontId="2" fillId="0" borderId="1" xfId="5" applyNumberFormat="1" applyFont="1" applyFill="1" applyBorder="1" applyAlignment="1">
      <alignment horizontal="center" vertical="center"/>
    </xf>
    <xf numFmtId="0" fontId="12" fillId="0" borderId="0"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6" fillId="0" borderId="0" xfId="0" applyFont="1" applyFill="1" applyAlignment="1">
      <alignment horizontal="right" vertical="center" wrapText="1"/>
    </xf>
    <xf numFmtId="0" fontId="17" fillId="0" borderId="0" xfId="1" applyFont="1" applyFill="1" applyBorder="1" applyAlignment="1">
      <alignment horizontal="center" vertical="center" wrapText="1"/>
    </xf>
    <xf numFmtId="49" fontId="7" fillId="0" borderId="1" xfId="1" applyNumberFormat="1" applyFont="1" applyFill="1" applyBorder="1" applyAlignment="1">
      <alignment horizontal="center" vertical="center" wrapText="1"/>
    </xf>
  </cellXfs>
  <cellStyles count="11">
    <cellStyle name="Обычный" xfId="0" builtinId="0"/>
    <cellStyle name="Обычный 2" xfId="2"/>
    <cellStyle name="Обычный 2 2" xfId="5"/>
    <cellStyle name="Обычный 3" xfId="3"/>
    <cellStyle name="Обычный 3 2" xfId="7"/>
    <cellStyle name="Обычный 4" xfId="4"/>
    <cellStyle name="Обычный_Для Аиды 2" xfId="10"/>
    <cellStyle name="Обычный_окончательный вариант актуализации27.08.2011 Т" xfId="9"/>
    <cellStyle name="Обычный_Пути достижения_20.07.2010 2" xfId="1"/>
    <cellStyle name="Обычный_Пути достижения_20.07.2010_1 Промышл 2 2" xfId="8"/>
    <cellStyle name="Финансовый 2" xfId="6"/>
  </cellStyles>
  <dxfs count="0"/>
  <tableStyles count="0" defaultTableStyle="TableStyleMedium9" defaultPivotStyle="PivotStyleLight16"/>
  <colors>
    <mruColors>
      <color rgb="FFDDFFDD"/>
      <color rgb="FFFFFFA3"/>
      <color rgb="FF00EA00"/>
      <color rgb="FFFF5050"/>
      <color rgb="FF66FF33"/>
      <color rgb="FF00FF99"/>
      <color rgb="FFABFFAB"/>
      <color rgb="FF00CC00"/>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5"/>
  <sheetViews>
    <sheetView view="pageBreakPreview" topLeftCell="B311" zoomScaleNormal="80" zoomScaleSheetLayoutView="100" workbookViewId="0">
      <selection activeCell="G315" sqref="G315:I315"/>
    </sheetView>
  </sheetViews>
  <sheetFormatPr defaultColWidth="9.140625" defaultRowHeight="15.75" x14ac:dyDescent="0.25"/>
  <cols>
    <col min="1" max="1" width="5" style="104" customWidth="1"/>
    <col min="2" max="2" width="24.140625" style="133" customWidth="1"/>
    <col min="3" max="3" width="12.85546875" style="104" customWidth="1"/>
    <col min="4" max="4" width="15.85546875" style="104" customWidth="1"/>
    <col min="5" max="5" width="20.5703125" style="104" customWidth="1"/>
    <col min="6" max="6" width="12.7109375" style="106" customWidth="1"/>
    <col min="7" max="7" width="12.5703125" style="106" customWidth="1"/>
    <col min="8" max="8" width="12.7109375" style="106" customWidth="1"/>
    <col min="9" max="9" width="12.42578125" style="106" customWidth="1"/>
    <col min="10" max="10" width="14" style="124" customWidth="1"/>
    <col min="11" max="11" width="99" style="140" customWidth="1"/>
    <col min="12" max="16384" width="9.140625" style="1"/>
  </cols>
  <sheetData>
    <row r="1" spans="1:11" x14ac:dyDescent="0.25">
      <c r="A1" s="242" t="s">
        <v>12</v>
      </c>
      <c r="B1" s="242"/>
      <c r="C1" s="242"/>
      <c r="D1" s="242"/>
      <c r="E1" s="242"/>
      <c r="F1" s="242"/>
      <c r="G1" s="242"/>
      <c r="H1" s="242"/>
      <c r="I1" s="242"/>
      <c r="J1" s="242"/>
      <c r="K1" s="242"/>
    </row>
    <row r="2" spans="1:11" x14ac:dyDescent="0.25">
      <c r="A2" s="242" t="s">
        <v>13</v>
      </c>
      <c r="B2" s="242"/>
      <c r="C2" s="242"/>
      <c r="D2" s="242"/>
      <c r="E2" s="242"/>
      <c r="F2" s="242"/>
      <c r="G2" s="242"/>
      <c r="H2" s="242"/>
      <c r="I2" s="242"/>
      <c r="J2" s="242"/>
      <c r="K2" s="242"/>
    </row>
    <row r="3" spans="1:11" ht="15.75" customHeight="1" x14ac:dyDescent="0.25">
      <c r="A3" s="247" t="s">
        <v>534</v>
      </c>
      <c r="B3" s="247"/>
      <c r="C3" s="247"/>
      <c r="D3" s="247"/>
      <c r="E3" s="247"/>
      <c r="F3" s="247"/>
      <c r="G3" s="247"/>
      <c r="H3" s="247"/>
      <c r="I3" s="247"/>
      <c r="J3" s="247"/>
      <c r="K3" s="247"/>
    </row>
    <row r="4" spans="1:11" ht="15.75" customHeight="1" x14ac:dyDescent="0.25">
      <c r="A4" s="247" t="s">
        <v>535</v>
      </c>
      <c r="B4" s="247"/>
      <c r="C4" s="247"/>
      <c r="D4" s="247"/>
      <c r="E4" s="247"/>
      <c r="F4" s="247"/>
      <c r="G4" s="247"/>
      <c r="H4" s="247"/>
      <c r="I4" s="247"/>
      <c r="J4" s="247"/>
      <c r="K4" s="247"/>
    </row>
    <row r="5" spans="1:11" ht="15.75" customHeight="1" x14ac:dyDescent="0.25">
      <c r="A5" s="247" t="s">
        <v>14</v>
      </c>
      <c r="B5" s="247"/>
      <c r="C5" s="247"/>
      <c r="D5" s="247"/>
      <c r="E5" s="247"/>
      <c r="F5" s="247"/>
      <c r="G5" s="247"/>
      <c r="H5" s="247"/>
      <c r="I5" s="247"/>
      <c r="J5" s="247"/>
      <c r="K5" s="247"/>
    </row>
    <row r="6" spans="1:11" x14ac:dyDescent="0.25">
      <c r="A6" s="143"/>
      <c r="B6" s="144"/>
      <c r="C6" s="143"/>
      <c r="D6" s="143"/>
      <c r="E6" s="143"/>
      <c r="F6" s="143"/>
      <c r="G6" s="143"/>
      <c r="H6" s="143"/>
      <c r="I6" s="143"/>
      <c r="J6" s="143"/>
      <c r="K6" s="147"/>
    </row>
    <row r="7" spans="1:11" x14ac:dyDescent="0.25">
      <c r="A7" s="242" t="s">
        <v>15</v>
      </c>
      <c r="B7" s="242"/>
      <c r="C7" s="242"/>
      <c r="D7" s="242"/>
      <c r="E7" s="242"/>
      <c r="F7" s="242"/>
      <c r="G7" s="242"/>
      <c r="H7" s="242"/>
      <c r="I7" s="242"/>
      <c r="J7" s="242"/>
      <c r="K7" s="242"/>
    </row>
    <row r="8" spans="1:11" x14ac:dyDescent="0.25">
      <c r="A8" s="143"/>
      <c r="B8" s="145"/>
      <c r="C8" s="146"/>
      <c r="D8" s="146"/>
      <c r="E8" s="146"/>
      <c r="F8" s="146"/>
      <c r="G8" s="146"/>
      <c r="H8" s="146"/>
      <c r="I8" s="146"/>
      <c r="J8" s="146"/>
      <c r="K8" s="148"/>
    </row>
    <row r="9" spans="1:11" ht="17.45" customHeight="1" x14ac:dyDescent="0.25">
      <c r="A9" s="246" t="s">
        <v>3</v>
      </c>
      <c r="B9" s="246" t="s">
        <v>0</v>
      </c>
      <c r="C9" s="246" t="s">
        <v>20</v>
      </c>
      <c r="D9" s="246" t="s">
        <v>7</v>
      </c>
      <c r="E9" s="246" t="s">
        <v>21</v>
      </c>
      <c r="F9" s="243" t="s">
        <v>8</v>
      </c>
      <c r="G9" s="243"/>
      <c r="H9" s="243"/>
      <c r="I9" s="243" t="s">
        <v>16</v>
      </c>
      <c r="J9" s="244" t="s">
        <v>2</v>
      </c>
      <c r="K9" s="245" t="s">
        <v>11</v>
      </c>
    </row>
    <row r="10" spans="1:11" ht="47.25" customHeight="1" x14ac:dyDescent="0.25">
      <c r="A10" s="246"/>
      <c r="B10" s="246"/>
      <c r="C10" s="246"/>
      <c r="D10" s="246"/>
      <c r="E10" s="246"/>
      <c r="F10" s="117" t="s">
        <v>17</v>
      </c>
      <c r="G10" s="117" t="s">
        <v>9</v>
      </c>
      <c r="H10" s="117" t="s">
        <v>10</v>
      </c>
      <c r="I10" s="243"/>
      <c r="J10" s="244"/>
      <c r="K10" s="245"/>
    </row>
    <row r="11" spans="1:11" x14ac:dyDescent="0.25">
      <c r="A11" s="120">
        <v>1</v>
      </c>
      <c r="B11" s="118">
        <v>2</v>
      </c>
      <c r="C11" s="118">
        <v>3</v>
      </c>
      <c r="D11" s="118">
        <v>4</v>
      </c>
      <c r="E11" s="118">
        <v>5</v>
      </c>
      <c r="F11" s="27">
        <v>6</v>
      </c>
      <c r="G11" s="27">
        <v>7</v>
      </c>
      <c r="H11" s="27">
        <v>8</v>
      </c>
      <c r="I11" s="27">
        <v>9</v>
      </c>
      <c r="J11" s="15">
        <v>10</v>
      </c>
      <c r="K11" s="142">
        <v>11</v>
      </c>
    </row>
    <row r="12" spans="1:11" x14ac:dyDescent="0.25">
      <c r="A12" s="246" t="s">
        <v>81</v>
      </c>
      <c r="B12" s="246"/>
      <c r="C12" s="246"/>
      <c r="D12" s="246"/>
      <c r="E12" s="246"/>
      <c r="F12" s="246"/>
      <c r="G12" s="246"/>
      <c r="H12" s="246"/>
      <c r="I12" s="246"/>
      <c r="J12" s="246"/>
      <c r="K12" s="246"/>
    </row>
    <row r="13" spans="1:11" x14ac:dyDescent="0.25">
      <c r="A13" s="246" t="s">
        <v>82</v>
      </c>
      <c r="B13" s="246"/>
      <c r="C13" s="246"/>
      <c r="D13" s="246"/>
      <c r="E13" s="246"/>
      <c r="F13" s="246"/>
      <c r="G13" s="246"/>
      <c r="H13" s="246"/>
      <c r="I13" s="246"/>
      <c r="J13" s="246"/>
      <c r="K13" s="246"/>
    </row>
    <row r="14" spans="1:11" ht="15.75" customHeight="1" x14ac:dyDescent="0.25">
      <c r="A14" s="238" t="s">
        <v>5</v>
      </c>
      <c r="B14" s="238"/>
      <c r="C14" s="238"/>
      <c r="D14" s="238"/>
      <c r="E14" s="238"/>
      <c r="F14" s="238"/>
      <c r="G14" s="238"/>
      <c r="H14" s="238"/>
      <c r="I14" s="238"/>
      <c r="J14" s="238"/>
      <c r="K14" s="238"/>
    </row>
    <row r="15" spans="1:11" ht="47.25" x14ac:dyDescent="0.25">
      <c r="A15" s="104">
        <v>1</v>
      </c>
      <c r="B15" s="99" t="s">
        <v>30</v>
      </c>
      <c r="C15" s="104" t="s">
        <v>55</v>
      </c>
      <c r="D15" s="103" t="s">
        <v>73</v>
      </c>
      <c r="E15" s="104" t="s">
        <v>61</v>
      </c>
      <c r="F15" s="106">
        <v>102.8</v>
      </c>
      <c r="G15" s="106">
        <v>102.8</v>
      </c>
      <c r="H15" s="106">
        <v>106.3</v>
      </c>
      <c r="K15" s="140" t="s">
        <v>457</v>
      </c>
    </row>
    <row r="16" spans="1:11" x14ac:dyDescent="0.25">
      <c r="A16" s="236" t="s">
        <v>1</v>
      </c>
      <c r="B16" s="236"/>
      <c r="C16" s="236"/>
      <c r="D16" s="236"/>
      <c r="E16" s="236"/>
      <c r="F16" s="236"/>
      <c r="G16" s="236"/>
      <c r="H16" s="236"/>
      <c r="I16" s="236"/>
      <c r="J16" s="236"/>
      <c r="K16" s="236"/>
    </row>
    <row r="17" spans="1:11" s="46" customFormat="1" ht="126" x14ac:dyDescent="0.25">
      <c r="A17" s="93"/>
      <c r="B17" s="99" t="s">
        <v>317</v>
      </c>
      <c r="C17" s="104"/>
      <c r="D17" s="103"/>
      <c r="E17" s="96" t="s">
        <v>61</v>
      </c>
      <c r="F17" s="239" t="s">
        <v>213</v>
      </c>
      <c r="G17" s="239"/>
      <c r="H17" s="239"/>
      <c r="I17" s="110"/>
      <c r="J17" s="110"/>
      <c r="K17" s="136" t="s">
        <v>320</v>
      </c>
    </row>
    <row r="18" spans="1:11" ht="70.5" customHeight="1" x14ac:dyDescent="0.25">
      <c r="B18" s="99" t="s">
        <v>318</v>
      </c>
      <c r="D18" s="103"/>
      <c r="E18" s="96" t="s">
        <v>61</v>
      </c>
      <c r="F18" s="239" t="s">
        <v>213</v>
      </c>
      <c r="G18" s="239"/>
      <c r="H18" s="239"/>
      <c r="I18" s="110"/>
      <c r="J18" s="110"/>
      <c r="K18" s="140" t="s">
        <v>319</v>
      </c>
    </row>
    <row r="19" spans="1:11" x14ac:dyDescent="0.25">
      <c r="A19" s="240" t="s">
        <v>83</v>
      </c>
      <c r="B19" s="240"/>
      <c r="C19" s="240"/>
      <c r="D19" s="240"/>
      <c r="E19" s="240"/>
      <c r="F19" s="240"/>
      <c r="G19" s="240"/>
      <c r="H19" s="240"/>
      <c r="I19" s="240"/>
      <c r="J19" s="240"/>
      <c r="K19" s="240"/>
    </row>
    <row r="20" spans="1:11" x14ac:dyDescent="0.25">
      <c r="A20" s="238" t="s">
        <v>5</v>
      </c>
      <c r="B20" s="238"/>
      <c r="C20" s="238"/>
      <c r="D20" s="238"/>
      <c r="E20" s="238"/>
      <c r="F20" s="238"/>
      <c r="G20" s="238"/>
      <c r="H20" s="238"/>
      <c r="I20" s="238"/>
      <c r="J20" s="238"/>
      <c r="K20" s="238"/>
    </row>
    <row r="21" spans="1:11" ht="47.25" x14ac:dyDescent="0.25">
      <c r="A21" s="104">
        <v>2</v>
      </c>
      <c r="B21" s="99" t="s">
        <v>31</v>
      </c>
      <c r="C21" s="104" t="s">
        <v>55</v>
      </c>
      <c r="D21" s="103" t="s">
        <v>73</v>
      </c>
      <c r="E21" s="104" t="s">
        <v>62</v>
      </c>
      <c r="F21" s="105">
        <v>116.4</v>
      </c>
      <c r="G21" s="105">
        <v>116.4</v>
      </c>
      <c r="H21" s="44">
        <v>82.1</v>
      </c>
      <c r="I21" s="96"/>
      <c r="J21" s="96"/>
      <c r="K21" s="140" t="s">
        <v>441</v>
      </c>
    </row>
    <row r="22" spans="1:11" ht="63" x14ac:dyDescent="0.25">
      <c r="A22" s="104">
        <v>3</v>
      </c>
      <c r="B22" s="99" t="s">
        <v>32</v>
      </c>
      <c r="C22" s="104" t="s">
        <v>56</v>
      </c>
      <c r="D22" s="103" t="s">
        <v>73</v>
      </c>
      <c r="E22" s="104" t="s">
        <v>62</v>
      </c>
      <c r="F22" s="105">
        <v>26</v>
      </c>
      <c r="G22" s="105">
        <v>26</v>
      </c>
      <c r="H22" s="103">
        <v>34.299999999999997</v>
      </c>
      <c r="I22" s="96"/>
      <c r="J22" s="96"/>
      <c r="K22" s="140" t="s">
        <v>599</v>
      </c>
    </row>
    <row r="23" spans="1:11" ht="78.75" x14ac:dyDescent="0.25">
      <c r="A23" s="104">
        <v>4</v>
      </c>
      <c r="B23" s="99" t="s">
        <v>33</v>
      </c>
      <c r="C23" s="104" t="s">
        <v>55</v>
      </c>
      <c r="D23" s="103" t="s">
        <v>73</v>
      </c>
      <c r="E23" s="104" t="s">
        <v>62</v>
      </c>
      <c r="F23" s="105">
        <v>106.1</v>
      </c>
      <c r="G23" s="105">
        <v>106.1</v>
      </c>
      <c r="H23" s="103">
        <v>118.1</v>
      </c>
      <c r="I23" s="96"/>
      <c r="J23" s="96"/>
      <c r="K23" s="140" t="s">
        <v>442</v>
      </c>
    </row>
    <row r="24" spans="1:11" ht="126" customHeight="1" x14ac:dyDescent="0.25">
      <c r="A24" s="104">
        <v>5</v>
      </c>
      <c r="B24" s="99" t="s">
        <v>34</v>
      </c>
      <c r="C24" s="104" t="s">
        <v>55</v>
      </c>
      <c r="D24" s="103" t="s">
        <v>73</v>
      </c>
      <c r="E24" s="104" t="s">
        <v>62</v>
      </c>
      <c r="F24" s="105">
        <v>104.9</v>
      </c>
      <c r="G24" s="105">
        <v>104.9</v>
      </c>
      <c r="H24" s="103">
        <v>126.8</v>
      </c>
      <c r="I24" s="96"/>
      <c r="J24" s="96"/>
      <c r="K24" s="140" t="s">
        <v>443</v>
      </c>
    </row>
    <row r="25" spans="1:11" ht="15.75" customHeight="1" x14ac:dyDescent="0.25">
      <c r="A25" s="236" t="s">
        <v>1</v>
      </c>
      <c r="B25" s="236"/>
      <c r="C25" s="236"/>
      <c r="D25" s="236"/>
      <c r="E25" s="236"/>
      <c r="F25" s="236"/>
      <c r="G25" s="236"/>
      <c r="H25" s="236"/>
      <c r="I25" s="236"/>
      <c r="J25" s="236"/>
      <c r="K25" s="236"/>
    </row>
    <row r="26" spans="1:11" s="46" customFormat="1" ht="178.5" customHeight="1" x14ac:dyDescent="0.25">
      <c r="A26" s="93"/>
      <c r="B26" s="101" t="s">
        <v>433</v>
      </c>
      <c r="C26" s="98" t="s">
        <v>211</v>
      </c>
      <c r="D26" s="113"/>
      <c r="E26" s="98" t="s">
        <v>434</v>
      </c>
      <c r="F26" s="113"/>
      <c r="G26" s="103">
        <v>2151.4</v>
      </c>
      <c r="H26" s="103">
        <v>2151.4</v>
      </c>
      <c r="I26" s="103" t="s">
        <v>435</v>
      </c>
      <c r="J26" s="113"/>
      <c r="K26" s="62" t="s">
        <v>440</v>
      </c>
    </row>
    <row r="27" spans="1:11" s="46" customFormat="1" ht="74.25" customHeight="1" x14ac:dyDescent="0.25">
      <c r="A27" s="240"/>
      <c r="B27" s="248" t="s">
        <v>436</v>
      </c>
      <c r="C27" s="215" t="s">
        <v>211</v>
      </c>
      <c r="D27" s="246"/>
      <c r="E27" s="273" t="s">
        <v>437</v>
      </c>
      <c r="F27" s="125"/>
      <c r="G27" s="103">
        <v>3300</v>
      </c>
      <c r="H27" s="75">
        <v>3300</v>
      </c>
      <c r="I27" s="75" t="s">
        <v>435</v>
      </c>
      <c r="J27" s="75"/>
      <c r="K27" s="277" t="s">
        <v>440</v>
      </c>
    </row>
    <row r="28" spans="1:11" s="46" customFormat="1" ht="81.75" customHeight="1" x14ac:dyDescent="0.25">
      <c r="A28" s="240"/>
      <c r="B28" s="248"/>
      <c r="C28" s="215"/>
      <c r="D28" s="246"/>
      <c r="E28" s="273"/>
      <c r="F28" s="125"/>
      <c r="G28" s="103">
        <v>200</v>
      </c>
      <c r="H28" s="75">
        <v>200</v>
      </c>
      <c r="I28" s="75" t="s">
        <v>203</v>
      </c>
      <c r="J28" s="75">
        <v>2660501</v>
      </c>
      <c r="K28" s="277"/>
    </row>
    <row r="29" spans="1:11" s="46" customFormat="1" ht="112.5" customHeight="1" x14ac:dyDescent="0.25">
      <c r="A29" s="93"/>
      <c r="B29" s="101" t="s">
        <v>438</v>
      </c>
      <c r="C29" s="98" t="s">
        <v>211</v>
      </c>
      <c r="D29" s="113"/>
      <c r="E29" s="98" t="s">
        <v>439</v>
      </c>
      <c r="F29" s="113"/>
      <c r="G29" s="66">
        <v>1400</v>
      </c>
      <c r="H29" s="66">
        <v>1400</v>
      </c>
      <c r="I29" s="66" t="s">
        <v>435</v>
      </c>
      <c r="J29" s="113"/>
      <c r="K29" s="62" t="s">
        <v>539</v>
      </c>
    </row>
    <row r="30" spans="1:11" x14ac:dyDescent="0.25">
      <c r="A30" s="240" t="s">
        <v>84</v>
      </c>
      <c r="B30" s="240"/>
      <c r="C30" s="240"/>
      <c r="D30" s="240"/>
      <c r="E30" s="240"/>
      <c r="F30" s="240"/>
      <c r="G30" s="240"/>
      <c r="H30" s="240"/>
      <c r="I30" s="240"/>
      <c r="J30" s="240"/>
      <c r="K30" s="240"/>
    </row>
    <row r="31" spans="1:11" x14ac:dyDescent="0.25">
      <c r="A31" s="238" t="s">
        <v>5</v>
      </c>
      <c r="B31" s="238"/>
      <c r="C31" s="238"/>
      <c r="D31" s="238"/>
      <c r="E31" s="238"/>
      <c r="F31" s="238"/>
      <c r="G31" s="238"/>
      <c r="H31" s="238"/>
      <c r="I31" s="238"/>
      <c r="J31" s="238"/>
      <c r="K31" s="238"/>
    </row>
    <row r="32" spans="1:11" ht="78.75" x14ac:dyDescent="0.25">
      <c r="A32" s="104">
        <v>6</v>
      </c>
      <c r="B32" s="99" t="s">
        <v>35</v>
      </c>
      <c r="C32" s="104" t="s">
        <v>55</v>
      </c>
      <c r="D32" s="103" t="s">
        <v>73</v>
      </c>
      <c r="E32" s="105" t="s">
        <v>63</v>
      </c>
      <c r="F32" s="60">
        <v>102.2</v>
      </c>
      <c r="G32" s="60">
        <v>102.2</v>
      </c>
      <c r="H32" s="106">
        <v>84</v>
      </c>
      <c r="I32" s="96"/>
      <c r="J32" s="96"/>
      <c r="K32" s="149" t="s">
        <v>455</v>
      </c>
    </row>
    <row r="33" spans="1:25" ht="63" x14ac:dyDescent="0.25">
      <c r="A33" s="104">
        <v>7</v>
      </c>
      <c r="B33" s="99" t="s">
        <v>36</v>
      </c>
      <c r="C33" s="104" t="s">
        <v>55</v>
      </c>
      <c r="D33" s="103" t="s">
        <v>73</v>
      </c>
      <c r="E33" s="105" t="s">
        <v>63</v>
      </c>
      <c r="F33" s="98">
        <v>103</v>
      </c>
      <c r="G33" s="98">
        <v>103</v>
      </c>
      <c r="H33" s="96">
        <v>106.2</v>
      </c>
      <c r="I33" s="60"/>
      <c r="J33" s="60"/>
      <c r="K33" s="161" t="s">
        <v>540</v>
      </c>
      <c r="L33" s="160"/>
      <c r="M33" s="160"/>
      <c r="N33" s="160"/>
      <c r="O33" s="160"/>
      <c r="P33" s="160"/>
      <c r="Q33" s="160"/>
      <c r="R33" s="160"/>
      <c r="S33" s="160"/>
      <c r="T33" s="160"/>
      <c r="U33" s="160"/>
      <c r="V33" s="160"/>
      <c r="W33" s="160"/>
      <c r="X33" s="160"/>
      <c r="Y33" s="160"/>
    </row>
    <row r="34" spans="1:25" ht="47.25" x14ac:dyDescent="0.25">
      <c r="A34" s="104">
        <v>8</v>
      </c>
      <c r="B34" s="99" t="s">
        <v>37</v>
      </c>
      <c r="D34" s="103" t="s">
        <v>73</v>
      </c>
      <c r="E34" s="105" t="s">
        <v>63</v>
      </c>
      <c r="F34" s="63">
        <v>101</v>
      </c>
      <c r="G34" s="63">
        <v>101</v>
      </c>
      <c r="H34" s="16">
        <v>137.9</v>
      </c>
      <c r="I34" s="16"/>
      <c r="J34" s="16"/>
      <c r="K34" s="149" t="s">
        <v>598</v>
      </c>
    </row>
    <row r="35" spans="1:25" x14ac:dyDescent="0.25">
      <c r="A35" s="236" t="s">
        <v>1</v>
      </c>
      <c r="B35" s="236"/>
      <c r="C35" s="236"/>
      <c r="D35" s="236"/>
      <c r="E35" s="236"/>
      <c r="F35" s="236"/>
      <c r="G35" s="236"/>
      <c r="H35" s="236"/>
      <c r="I35" s="236"/>
      <c r="J35" s="236"/>
      <c r="K35" s="236"/>
    </row>
    <row r="36" spans="1:25" s="46" customFormat="1" ht="110.25" x14ac:dyDescent="0.25">
      <c r="A36" s="93"/>
      <c r="B36" s="129" t="s">
        <v>370</v>
      </c>
      <c r="C36" s="108"/>
      <c r="D36" s="109"/>
      <c r="E36" s="109" t="s">
        <v>63</v>
      </c>
      <c r="F36" s="93"/>
      <c r="G36" s="283" t="s">
        <v>213</v>
      </c>
      <c r="H36" s="283"/>
      <c r="I36" s="283"/>
      <c r="J36" s="283"/>
      <c r="K36" s="150" t="s">
        <v>393</v>
      </c>
    </row>
    <row r="37" spans="1:25" s="46" customFormat="1" ht="58.5" customHeight="1" x14ac:dyDescent="0.25">
      <c r="A37" s="240"/>
      <c r="B37" s="288" t="s">
        <v>371</v>
      </c>
      <c r="C37" s="275" t="s">
        <v>211</v>
      </c>
      <c r="D37" s="275"/>
      <c r="E37" s="275" t="s">
        <v>63</v>
      </c>
      <c r="F37" s="93"/>
      <c r="G37" s="77">
        <v>1706.8820000000001</v>
      </c>
      <c r="H37" s="78">
        <v>1783.7280000000001</v>
      </c>
      <c r="I37" s="111" t="s">
        <v>204</v>
      </c>
      <c r="J37" s="276" t="s">
        <v>372</v>
      </c>
      <c r="K37" s="277" t="s">
        <v>392</v>
      </c>
    </row>
    <row r="38" spans="1:25" s="46" customFormat="1" ht="66" customHeight="1" x14ac:dyDescent="0.25">
      <c r="A38" s="240"/>
      <c r="B38" s="288"/>
      <c r="C38" s="275"/>
      <c r="D38" s="275"/>
      <c r="E38" s="275"/>
      <c r="F38" s="93"/>
      <c r="G38" s="78">
        <v>0</v>
      </c>
      <c r="H38" s="78">
        <v>1000</v>
      </c>
      <c r="I38" s="111" t="s">
        <v>216</v>
      </c>
      <c r="J38" s="276"/>
      <c r="K38" s="277"/>
    </row>
    <row r="39" spans="1:25" s="46" customFormat="1" ht="74.25" customHeight="1" x14ac:dyDescent="0.25">
      <c r="A39" s="240"/>
      <c r="B39" s="278" t="s">
        <v>373</v>
      </c>
      <c r="C39" s="275" t="s">
        <v>211</v>
      </c>
      <c r="D39" s="218"/>
      <c r="E39" s="218" t="s">
        <v>63</v>
      </c>
      <c r="F39" s="93"/>
      <c r="G39" s="77">
        <v>5403.8630000000003</v>
      </c>
      <c r="H39" s="78">
        <v>5803.8630000000003</v>
      </c>
      <c r="I39" s="111" t="s">
        <v>204</v>
      </c>
      <c r="J39" s="276" t="s">
        <v>374</v>
      </c>
      <c r="K39" s="279" t="s">
        <v>394</v>
      </c>
    </row>
    <row r="40" spans="1:25" s="46" customFormat="1" ht="87.75" customHeight="1" x14ac:dyDescent="0.25">
      <c r="A40" s="240"/>
      <c r="B40" s="278"/>
      <c r="C40" s="275"/>
      <c r="D40" s="218"/>
      <c r="E40" s="218"/>
      <c r="F40" s="93"/>
      <c r="G40" s="77">
        <v>494.66300000000001</v>
      </c>
      <c r="H40" s="78">
        <v>494.66300000000001</v>
      </c>
      <c r="I40" s="111" t="s">
        <v>203</v>
      </c>
      <c r="J40" s="276"/>
      <c r="K40" s="279"/>
    </row>
    <row r="41" spans="1:25" s="46" customFormat="1" ht="110.25" x14ac:dyDescent="0.25">
      <c r="A41" s="93"/>
      <c r="B41" s="130" t="s">
        <v>375</v>
      </c>
      <c r="C41" s="109" t="s">
        <v>376</v>
      </c>
      <c r="D41" s="109"/>
      <c r="E41" s="109" t="s">
        <v>63</v>
      </c>
      <c r="F41" s="93"/>
      <c r="G41" s="283" t="s">
        <v>213</v>
      </c>
      <c r="H41" s="283"/>
      <c r="I41" s="283"/>
      <c r="J41" s="283"/>
      <c r="K41" s="151" t="s">
        <v>395</v>
      </c>
    </row>
    <row r="42" spans="1:25" s="46" customFormat="1" ht="84" customHeight="1" x14ac:dyDescent="0.25">
      <c r="A42" s="93"/>
      <c r="B42" s="162" t="s">
        <v>377</v>
      </c>
      <c r="C42" s="95" t="s">
        <v>211</v>
      </c>
      <c r="D42" s="95"/>
      <c r="E42" s="95" t="s">
        <v>63</v>
      </c>
      <c r="F42" s="93"/>
      <c r="G42" s="77">
        <v>180.6</v>
      </c>
      <c r="H42" s="78">
        <v>180.6</v>
      </c>
      <c r="I42" s="111" t="s">
        <v>204</v>
      </c>
      <c r="J42" s="79" t="s">
        <v>378</v>
      </c>
      <c r="K42" s="151" t="s">
        <v>396</v>
      </c>
    </row>
    <row r="43" spans="1:25" s="46" customFormat="1" ht="42" customHeight="1" x14ac:dyDescent="0.25">
      <c r="A43" s="240"/>
      <c r="B43" s="284" t="s">
        <v>379</v>
      </c>
      <c r="C43" s="275" t="s">
        <v>211</v>
      </c>
      <c r="D43" s="275"/>
      <c r="E43" s="275" t="s">
        <v>63</v>
      </c>
      <c r="F43" s="93"/>
      <c r="G43" s="77">
        <v>3200</v>
      </c>
      <c r="H43" s="78">
        <v>2741.998</v>
      </c>
      <c r="I43" s="111" t="s">
        <v>204</v>
      </c>
      <c r="J43" s="276" t="s">
        <v>380</v>
      </c>
      <c r="K43" s="279" t="s">
        <v>397</v>
      </c>
    </row>
    <row r="44" spans="1:25" s="46" customFormat="1" ht="42" customHeight="1" x14ac:dyDescent="0.25">
      <c r="A44" s="240"/>
      <c r="B44" s="284"/>
      <c r="C44" s="275"/>
      <c r="D44" s="275"/>
      <c r="E44" s="275"/>
      <c r="F44" s="93"/>
      <c r="G44" s="78">
        <v>0</v>
      </c>
      <c r="H44" s="78">
        <v>735.24300000000005</v>
      </c>
      <c r="I44" s="111" t="s">
        <v>216</v>
      </c>
      <c r="J44" s="276"/>
      <c r="K44" s="279"/>
    </row>
    <row r="45" spans="1:25" s="46" customFormat="1" ht="356.25" customHeight="1" x14ac:dyDescent="0.25">
      <c r="A45" s="93"/>
      <c r="B45" s="130" t="s">
        <v>381</v>
      </c>
      <c r="C45" s="109" t="s">
        <v>211</v>
      </c>
      <c r="D45" s="109"/>
      <c r="E45" s="109" t="s">
        <v>63</v>
      </c>
      <c r="F45" s="93"/>
      <c r="G45" s="77">
        <v>6291.4</v>
      </c>
      <c r="H45" s="78">
        <v>7933.9809999999998</v>
      </c>
      <c r="I45" s="111" t="s">
        <v>204</v>
      </c>
      <c r="J45" s="79" t="s">
        <v>382</v>
      </c>
      <c r="K45" s="134" t="s">
        <v>398</v>
      </c>
    </row>
    <row r="46" spans="1:25" s="46" customFormat="1" ht="280.5" customHeight="1" x14ac:dyDescent="0.25">
      <c r="A46" s="222"/>
      <c r="B46" s="285" t="s">
        <v>383</v>
      </c>
      <c r="C46" s="224" t="s">
        <v>60</v>
      </c>
      <c r="D46" s="226"/>
      <c r="E46" s="226" t="s">
        <v>63</v>
      </c>
      <c r="F46" s="222"/>
      <c r="G46" s="228" t="s">
        <v>213</v>
      </c>
      <c r="H46" s="229"/>
      <c r="I46" s="229"/>
      <c r="J46" s="230"/>
      <c r="K46" s="234" t="s">
        <v>635</v>
      </c>
    </row>
    <row r="47" spans="1:25" s="46" customFormat="1" ht="108.75" customHeight="1" x14ac:dyDescent="0.25">
      <c r="A47" s="223"/>
      <c r="B47" s="286"/>
      <c r="C47" s="225"/>
      <c r="D47" s="227"/>
      <c r="E47" s="227"/>
      <c r="F47" s="223"/>
      <c r="G47" s="231"/>
      <c r="H47" s="232"/>
      <c r="I47" s="232"/>
      <c r="J47" s="233"/>
      <c r="K47" s="235"/>
    </row>
    <row r="48" spans="1:25" s="46" customFormat="1" ht="150.75" customHeight="1" x14ac:dyDescent="0.25">
      <c r="A48" s="93"/>
      <c r="B48" s="100" t="s">
        <v>384</v>
      </c>
      <c r="C48" s="80" t="s">
        <v>211</v>
      </c>
      <c r="D48" s="95"/>
      <c r="E48" s="95" t="s">
        <v>63</v>
      </c>
      <c r="F48" s="93"/>
      <c r="G48" s="80">
        <v>996.3</v>
      </c>
      <c r="H48" s="81">
        <v>996.28099999999995</v>
      </c>
      <c r="I48" s="111" t="s">
        <v>204</v>
      </c>
      <c r="J48" s="82" t="s">
        <v>385</v>
      </c>
      <c r="K48" s="134" t="s">
        <v>399</v>
      </c>
    </row>
    <row r="49" spans="1:11" s="46" customFormat="1" ht="140.25" customHeight="1" x14ac:dyDescent="0.25">
      <c r="A49" s="93"/>
      <c r="B49" s="100" t="s">
        <v>386</v>
      </c>
      <c r="C49" s="80" t="s">
        <v>211</v>
      </c>
      <c r="D49" s="95"/>
      <c r="E49" s="95" t="s">
        <v>63</v>
      </c>
      <c r="F49" s="93"/>
      <c r="G49" s="80">
        <v>7.3</v>
      </c>
      <c r="H49" s="83">
        <v>7.3</v>
      </c>
      <c r="I49" s="111" t="s">
        <v>204</v>
      </c>
      <c r="J49" s="82" t="s">
        <v>387</v>
      </c>
      <c r="K49" s="165" t="s">
        <v>400</v>
      </c>
    </row>
    <row r="50" spans="1:11" s="46" customFormat="1" ht="54" customHeight="1" x14ac:dyDescent="0.25">
      <c r="A50" s="240"/>
      <c r="B50" s="288" t="s">
        <v>388</v>
      </c>
      <c r="C50" s="281" t="s">
        <v>211</v>
      </c>
      <c r="D50" s="275"/>
      <c r="E50" s="275" t="s">
        <v>63</v>
      </c>
      <c r="F50" s="93"/>
      <c r="G50" s="80">
        <v>8793</v>
      </c>
      <c r="H50" s="81">
        <v>11126.717000000001</v>
      </c>
      <c r="I50" s="108" t="s">
        <v>203</v>
      </c>
      <c r="J50" s="289" t="s">
        <v>389</v>
      </c>
      <c r="K50" s="279" t="s">
        <v>401</v>
      </c>
    </row>
    <row r="51" spans="1:11" s="46" customFormat="1" ht="59.25" customHeight="1" x14ac:dyDescent="0.25">
      <c r="A51" s="240"/>
      <c r="B51" s="288"/>
      <c r="C51" s="281"/>
      <c r="D51" s="275"/>
      <c r="E51" s="275"/>
      <c r="F51" s="93"/>
      <c r="G51" s="81">
        <v>0</v>
      </c>
      <c r="H51" s="81">
        <v>3.72</v>
      </c>
      <c r="I51" s="108" t="s">
        <v>204</v>
      </c>
      <c r="J51" s="289"/>
      <c r="K51" s="279"/>
    </row>
    <row r="52" spans="1:11" s="46" customFormat="1" ht="62.25" customHeight="1" x14ac:dyDescent="0.25">
      <c r="A52" s="240"/>
      <c r="B52" s="280" t="s">
        <v>390</v>
      </c>
      <c r="C52" s="281" t="s">
        <v>211</v>
      </c>
      <c r="D52" s="275"/>
      <c r="E52" s="275" t="s">
        <v>63</v>
      </c>
      <c r="F52" s="93"/>
      <c r="G52" s="80">
        <v>2802.4920000000002</v>
      </c>
      <c r="H52" s="81">
        <v>3102.4920000000002</v>
      </c>
      <c r="I52" s="111" t="s">
        <v>203</v>
      </c>
      <c r="J52" s="82" t="s">
        <v>391</v>
      </c>
      <c r="K52" s="282" t="s">
        <v>402</v>
      </c>
    </row>
    <row r="53" spans="1:11" s="46" customFormat="1" ht="67.5" customHeight="1" x14ac:dyDescent="0.25">
      <c r="A53" s="240"/>
      <c r="B53" s="280"/>
      <c r="C53" s="281"/>
      <c r="D53" s="275"/>
      <c r="E53" s="275"/>
      <c r="F53" s="93"/>
      <c r="G53" s="80">
        <v>0</v>
      </c>
      <c r="H53" s="81">
        <v>1996.038</v>
      </c>
      <c r="I53" s="111" t="s">
        <v>216</v>
      </c>
      <c r="J53" s="84"/>
      <c r="K53" s="282"/>
    </row>
    <row r="54" spans="1:11" x14ac:dyDescent="0.25">
      <c r="A54" s="240" t="s">
        <v>85</v>
      </c>
      <c r="B54" s="240"/>
      <c r="C54" s="240"/>
      <c r="D54" s="240"/>
      <c r="E54" s="240"/>
      <c r="F54" s="240"/>
      <c r="G54" s="240"/>
      <c r="H54" s="240"/>
      <c r="I54" s="240"/>
      <c r="J54" s="240"/>
      <c r="K54" s="240"/>
    </row>
    <row r="55" spans="1:11" x14ac:dyDescent="0.25">
      <c r="A55" s="238" t="s">
        <v>5</v>
      </c>
      <c r="B55" s="238"/>
      <c r="C55" s="238"/>
      <c r="D55" s="238"/>
      <c r="E55" s="238"/>
      <c r="F55" s="238"/>
      <c r="G55" s="238"/>
      <c r="H55" s="238"/>
      <c r="I55" s="238"/>
      <c r="J55" s="238"/>
      <c r="K55" s="238"/>
    </row>
    <row r="56" spans="1:11" ht="47.25" x14ac:dyDescent="0.25">
      <c r="A56" s="104">
        <v>9</v>
      </c>
      <c r="B56" s="99" t="s">
        <v>38</v>
      </c>
      <c r="C56" s="104" t="s">
        <v>55</v>
      </c>
      <c r="D56" s="103" t="s">
        <v>73</v>
      </c>
      <c r="E56" s="104" t="s">
        <v>62</v>
      </c>
      <c r="F56" s="105">
        <v>29.1</v>
      </c>
      <c r="G56" s="105">
        <v>29.1</v>
      </c>
      <c r="H56" s="96">
        <v>27.4</v>
      </c>
      <c r="I56" s="107"/>
      <c r="J56" s="113"/>
      <c r="K56" s="62" t="s">
        <v>444</v>
      </c>
    </row>
    <row r="57" spans="1:11" x14ac:dyDescent="0.25">
      <c r="A57" s="236" t="s">
        <v>1</v>
      </c>
      <c r="B57" s="236"/>
      <c r="C57" s="236"/>
      <c r="D57" s="236"/>
      <c r="E57" s="236"/>
      <c r="F57" s="236"/>
      <c r="G57" s="236"/>
      <c r="H57" s="236"/>
      <c r="I57" s="236"/>
      <c r="J57" s="236"/>
      <c r="K57" s="236"/>
    </row>
    <row r="58" spans="1:11" s="46" customFormat="1" ht="243.75" customHeight="1" x14ac:dyDescent="0.25">
      <c r="A58" s="93"/>
      <c r="B58" s="101" t="s">
        <v>445</v>
      </c>
      <c r="C58" s="105"/>
      <c r="D58" s="126"/>
      <c r="E58" s="105" t="s">
        <v>62</v>
      </c>
      <c r="F58" s="249" t="s">
        <v>213</v>
      </c>
      <c r="G58" s="249"/>
      <c r="H58" s="249"/>
      <c r="I58" s="249"/>
      <c r="J58" s="249"/>
      <c r="K58" s="136" t="s">
        <v>593</v>
      </c>
    </row>
    <row r="59" spans="1:11" s="46" customFormat="1" ht="207.75" customHeight="1" x14ac:dyDescent="0.25">
      <c r="A59" s="93"/>
      <c r="B59" s="101" t="s">
        <v>446</v>
      </c>
      <c r="C59" s="126"/>
      <c r="D59" s="126"/>
      <c r="E59" s="105" t="s">
        <v>62</v>
      </c>
      <c r="F59" s="249" t="s">
        <v>213</v>
      </c>
      <c r="G59" s="249"/>
      <c r="H59" s="249"/>
      <c r="I59" s="249"/>
      <c r="J59" s="249"/>
      <c r="K59" s="136" t="s">
        <v>452</v>
      </c>
    </row>
    <row r="60" spans="1:11" s="46" customFormat="1" ht="47.25" x14ac:dyDescent="0.25">
      <c r="A60" s="240"/>
      <c r="B60" s="248" t="s">
        <v>447</v>
      </c>
      <c r="C60" s="249" t="s">
        <v>211</v>
      </c>
      <c r="D60" s="287"/>
      <c r="E60" s="249" t="s">
        <v>62</v>
      </c>
      <c r="F60" s="287"/>
      <c r="G60" s="105">
        <v>2718.7</v>
      </c>
      <c r="H60" s="105">
        <f>2056.1+832.6+29.5</f>
        <v>2918.2</v>
      </c>
      <c r="I60" s="105" t="s">
        <v>204</v>
      </c>
      <c r="J60" s="107" t="s">
        <v>448</v>
      </c>
      <c r="K60" s="248" t="s">
        <v>453</v>
      </c>
    </row>
    <row r="61" spans="1:11" s="46" customFormat="1" ht="47.25" x14ac:dyDescent="0.25">
      <c r="A61" s="240"/>
      <c r="B61" s="248"/>
      <c r="C61" s="249"/>
      <c r="D61" s="287"/>
      <c r="E61" s="249"/>
      <c r="F61" s="287"/>
      <c r="G61" s="105">
        <v>1950</v>
      </c>
      <c r="H61" s="105">
        <f>1781.8+800+30</f>
        <v>2611.8000000000002</v>
      </c>
      <c r="I61" s="105" t="s">
        <v>203</v>
      </c>
      <c r="J61" s="107" t="s">
        <v>449</v>
      </c>
      <c r="K61" s="290"/>
    </row>
    <row r="62" spans="1:11" s="46" customFormat="1" ht="31.5" x14ac:dyDescent="0.25">
      <c r="A62" s="240"/>
      <c r="B62" s="248" t="s">
        <v>450</v>
      </c>
      <c r="C62" s="219" t="s">
        <v>211</v>
      </c>
      <c r="D62" s="241"/>
      <c r="E62" s="219" t="s">
        <v>62</v>
      </c>
      <c r="F62" s="113"/>
      <c r="G62" s="16">
        <v>37</v>
      </c>
      <c r="H62" s="16">
        <v>100</v>
      </c>
      <c r="I62" s="96" t="s">
        <v>204</v>
      </c>
      <c r="J62" s="37" t="s">
        <v>451</v>
      </c>
      <c r="K62" s="277" t="s">
        <v>454</v>
      </c>
    </row>
    <row r="63" spans="1:11" s="46" customFormat="1" x14ac:dyDescent="0.25">
      <c r="A63" s="240"/>
      <c r="B63" s="248"/>
      <c r="C63" s="219"/>
      <c r="D63" s="241"/>
      <c r="E63" s="219"/>
      <c r="F63" s="113"/>
      <c r="G63" s="96">
        <v>416.1</v>
      </c>
      <c r="H63" s="96">
        <v>416.1</v>
      </c>
      <c r="I63" s="96" t="s">
        <v>203</v>
      </c>
      <c r="J63" s="96">
        <v>266069013</v>
      </c>
      <c r="K63" s="277"/>
    </row>
    <row r="64" spans="1:11" x14ac:dyDescent="0.25">
      <c r="A64" s="240" t="s">
        <v>86</v>
      </c>
      <c r="B64" s="240"/>
      <c r="C64" s="240"/>
      <c r="D64" s="240"/>
      <c r="E64" s="240"/>
      <c r="F64" s="240"/>
      <c r="G64" s="240"/>
      <c r="H64" s="240"/>
      <c r="I64" s="240"/>
      <c r="J64" s="240"/>
      <c r="K64" s="240"/>
    </row>
    <row r="65" spans="1:11" x14ac:dyDescent="0.25">
      <c r="A65" s="240" t="s">
        <v>87</v>
      </c>
      <c r="B65" s="240"/>
      <c r="C65" s="240"/>
      <c r="D65" s="240"/>
      <c r="E65" s="240"/>
      <c r="F65" s="240"/>
      <c r="G65" s="240"/>
      <c r="H65" s="240"/>
      <c r="I65" s="240"/>
      <c r="J65" s="240"/>
      <c r="K65" s="240"/>
    </row>
    <row r="66" spans="1:11" x14ac:dyDescent="0.25">
      <c r="A66" s="238" t="s">
        <v>5</v>
      </c>
      <c r="B66" s="238"/>
      <c r="C66" s="238"/>
      <c r="D66" s="238"/>
      <c r="E66" s="238"/>
      <c r="F66" s="238"/>
      <c r="G66" s="238"/>
      <c r="H66" s="238"/>
      <c r="I66" s="238"/>
      <c r="J66" s="238"/>
      <c r="K66" s="238"/>
    </row>
    <row r="67" spans="1:11" ht="63" x14ac:dyDescent="0.25">
      <c r="A67" s="104">
        <v>10</v>
      </c>
      <c r="B67" s="99" t="s">
        <v>39</v>
      </c>
      <c r="C67" s="104" t="s">
        <v>57</v>
      </c>
      <c r="D67" s="103" t="s">
        <v>73</v>
      </c>
      <c r="E67" s="98" t="s">
        <v>64</v>
      </c>
      <c r="F67" s="106">
        <v>23.5</v>
      </c>
      <c r="G67" s="106">
        <v>23.5</v>
      </c>
      <c r="H67" s="106" t="s">
        <v>60</v>
      </c>
      <c r="K67" s="140" t="s">
        <v>541</v>
      </c>
    </row>
    <row r="68" spans="1:11" x14ac:dyDescent="0.25">
      <c r="A68" s="236" t="s">
        <v>1</v>
      </c>
      <c r="B68" s="236"/>
      <c r="C68" s="236"/>
      <c r="D68" s="236"/>
      <c r="E68" s="236"/>
      <c r="F68" s="236"/>
      <c r="G68" s="236"/>
      <c r="H68" s="236"/>
      <c r="I68" s="236"/>
      <c r="J68" s="236"/>
      <c r="K68" s="236"/>
    </row>
    <row r="69" spans="1:11" ht="38.25" customHeight="1" x14ac:dyDescent="0.25">
      <c r="A69" s="192"/>
      <c r="B69" s="248" t="s">
        <v>214</v>
      </c>
      <c r="C69" s="249" t="s">
        <v>211</v>
      </c>
      <c r="D69" s="241"/>
      <c r="E69" s="215" t="s">
        <v>215</v>
      </c>
      <c r="F69" s="59"/>
      <c r="G69" s="59">
        <v>55.1</v>
      </c>
      <c r="H69" s="59">
        <v>34.934052999999999</v>
      </c>
      <c r="I69" s="105" t="s">
        <v>216</v>
      </c>
      <c r="J69" s="76">
        <v>288114032</v>
      </c>
      <c r="K69" s="214" t="s">
        <v>217</v>
      </c>
    </row>
    <row r="70" spans="1:11" ht="38.25" customHeight="1" x14ac:dyDescent="0.25">
      <c r="A70" s="192"/>
      <c r="B70" s="248"/>
      <c r="C70" s="249"/>
      <c r="D70" s="241"/>
      <c r="E70" s="215"/>
      <c r="F70" s="59"/>
      <c r="G70" s="59">
        <v>38</v>
      </c>
      <c r="H70" s="59">
        <v>8.4888697900000007</v>
      </c>
      <c r="I70" s="105" t="s">
        <v>204</v>
      </c>
      <c r="J70" s="76">
        <v>288114015</v>
      </c>
      <c r="K70" s="214"/>
    </row>
    <row r="71" spans="1:11" ht="26.25" customHeight="1" x14ac:dyDescent="0.25">
      <c r="A71" s="192"/>
      <c r="B71" s="272" t="s">
        <v>218</v>
      </c>
      <c r="C71" s="249" t="s">
        <v>211</v>
      </c>
      <c r="D71" s="241"/>
      <c r="E71" s="273" t="s">
        <v>215</v>
      </c>
      <c r="F71" s="59"/>
      <c r="G71" s="59">
        <v>329.8</v>
      </c>
      <c r="H71" s="59">
        <v>0</v>
      </c>
      <c r="I71" s="105" t="s">
        <v>216</v>
      </c>
      <c r="J71" s="76">
        <v>288114032</v>
      </c>
      <c r="K71" s="214" t="s">
        <v>542</v>
      </c>
    </row>
    <row r="72" spans="1:11" ht="26.25" customHeight="1" x14ac:dyDescent="0.25">
      <c r="A72" s="192"/>
      <c r="B72" s="272"/>
      <c r="C72" s="249"/>
      <c r="D72" s="241"/>
      <c r="E72" s="273"/>
      <c r="F72" s="59"/>
      <c r="G72" s="59">
        <v>36.6</v>
      </c>
      <c r="H72" s="59">
        <v>0</v>
      </c>
      <c r="I72" s="105" t="s">
        <v>204</v>
      </c>
      <c r="J72" s="76">
        <v>288114015</v>
      </c>
      <c r="K72" s="214"/>
    </row>
    <row r="73" spans="1:11" ht="26.25" customHeight="1" x14ac:dyDescent="0.25">
      <c r="A73" s="192"/>
      <c r="B73" s="272" t="s">
        <v>219</v>
      </c>
      <c r="C73" s="249" t="s">
        <v>211</v>
      </c>
      <c r="D73" s="241"/>
      <c r="E73" s="273" t="s">
        <v>215</v>
      </c>
      <c r="F73" s="59"/>
      <c r="G73" s="59">
        <v>329.8</v>
      </c>
      <c r="H73" s="59">
        <v>0</v>
      </c>
      <c r="I73" s="105" t="s">
        <v>216</v>
      </c>
      <c r="J73" s="76">
        <v>288114032</v>
      </c>
      <c r="K73" s="214" t="s">
        <v>543</v>
      </c>
    </row>
    <row r="74" spans="1:11" ht="26.25" customHeight="1" x14ac:dyDescent="0.25">
      <c r="A74" s="192"/>
      <c r="B74" s="272"/>
      <c r="C74" s="249"/>
      <c r="D74" s="241"/>
      <c r="E74" s="273"/>
      <c r="F74" s="59"/>
      <c r="G74" s="59">
        <v>36.6</v>
      </c>
      <c r="H74" s="59">
        <v>0</v>
      </c>
      <c r="I74" s="105" t="s">
        <v>204</v>
      </c>
      <c r="J74" s="76">
        <v>288114015</v>
      </c>
      <c r="K74" s="214"/>
    </row>
    <row r="75" spans="1:11" ht="25.5" customHeight="1" x14ac:dyDescent="0.25">
      <c r="A75" s="192"/>
      <c r="B75" s="272" t="s">
        <v>220</v>
      </c>
      <c r="C75" s="249" t="s">
        <v>211</v>
      </c>
      <c r="D75" s="241"/>
      <c r="E75" s="273" t="s">
        <v>215</v>
      </c>
      <c r="F75" s="59"/>
      <c r="G75" s="59">
        <v>329.8</v>
      </c>
      <c r="H75" s="59">
        <v>0</v>
      </c>
      <c r="I75" s="105" t="s">
        <v>216</v>
      </c>
      <c r="J75" s="76">
        <v>288114032</v>
      </c>
      <c r="K75" s="214" t="s">
        <v>542</v>
      </c>
    </row>
    <row r="76" spans="1:11" ht="25.5" customHeight="1" x14ac:dyDescent="0.25">
      <c r="A76" s="192"/>
      <c r="B76" s="272"/>
      <c r="C76" s="249"/>
      <c r="D76" s="241"/>
      <c r="E76" s="273"/>
      <c r="F76" s="59"/>
      <c r="G76" s="59">
        <v>36.6</v>
      </c>
      <c r="H76" s="59">
        <v>0</v>
      </c>
      <c r="I76" s="105" t="s">
        <v>204</v>
      </c>
      <c r="J76" s="76">
        <v>288114015</v>
      </c>
      <c r="K76" s="214"/>
    </row>
    <row r="77" spans="1:11" ht="94.5" x14ac:dyDescent="0.25">
      <c r="B77" s="94" t="s">
        <v>221</v>
      </c>
      <c r="C77" s="105" t="s">
        <v>211</v>
      </c>
      <c r="D77" s="103"/>
      <c r="E77" s="107" t="s">
        <v>215</v>
      </c>
      <c r="F77" s="59"/>
      <c r="G77" s="59">
        <v>40</v>
      </c>
      <c r="H77" s="59">
        <v>0</v>
      </c>
      <c r="I77" s="105" t="s">
        <v>204</v>
      </c>
      <c r="J77" s="76">
        <v>288114015</v>
      </c>
      <c r="K77" s="140" t="s">
        <v>544</v>
      </c>
    </row>
    <row r="78" spans="1:11" ht="129" customHeight="1" x14ac:dyDescent="0.25">
      <c r="B78" s="94" t="s">
        <v>222</v>
      </c>
      <c r="C78" s="105" t="s">
        <v>211</v>
      </c>
      <c r="D78" s="103"/>
      <c r="E78" s="107" t="s">
        <v>215</v>
      </c>
      <c r="F78" s="59"/>
      <c r="G78" s="59">
        <v>34</v>
      </c>
      <c r="H78" s="59">
        <v>0</v>
      </c>
      <c r="I78" s="105" t="s">
        <v>204</v>
      </c>
      <c r="J78" s="76">
        <v>288114015</v>
      </c>
      <c r="K78" s="140" t="s">
        <v>545</v>
      </c>
    </row>
    <row r="79" spans="1:11" ht="68.25" customHeight="1" x14ac:dyDescent="0.25">
      <c r="A79" s="192"/>
      <c r="B79" s="272" t="s">
        <v>223</v>
      </c>
      <c r="C79" s="249" t="s">
        <v>211</v>
      </c>
      <c r="D79" s="241"/>
      <c r="E79" s="273" t="s">
        <v>224</v>
      </c>
      <c r="F79" s="59"/>
      <c r="G79" s="59">
        <v>122.4</v>
      </c>
      <c r="H79" s="59">
        <v>122.4</v>
      </c>
      <c r="I79" s="105" t="s">
        <v>216</v>
      </c>
      <c r="J79" s="76">
        <v>288114032</v>
      </c>
      <c r="K79" s="214" t="s">
        <v>225</v>
      </c>
    </row>
    <row r="80" spans="1:11" ht="75" customHeight="1" x14ac:dyDescent="0.25">
      <c r="A80" s="192"/>
      <c r="B80" s="272"/>
      <c r="C80" s="249"/>
      <c r="D80" s="241"/>
      <c r="E80" s="273"/>
      <c r="F80" s="59"/>
      <c r="G80" s="59">
        <v>13.6</v>
      </c>
      <c r="H80" s="59">
        <v>213.6</v>
      </c>
      <c r="I80" s="105" t="s">
        <v>204</v>
      </c>
      <c r="J80" s="76">
        <v>288114015</v>
      </c>
      <c r="K80" s="214"/>
    </row>
    <row r="81" spans="1:11" ht="47.25" customHeight="1" x14ac:dyDescent="0.25">
      <c r="A81" s="192"/>
      <c r="B81" s="272" t="s">
        <v>226</v>
      </c>
      <c r="C81" s="249" t="s">
        <v>211</v>
      </c>
      <c r="D81" s="241"/>
      <c r="E81" s="273" t="s">
        <v>227</v>
      </c>
      <c r="F81" s="59"/>
      <c r="G81" s="59">
        <v>122.4</v>
      </c>
      <c r="H81" s="59">
        <v>413.2</v>
      </c>
      <c r="I81" s="105" t="s">
        <v>216</v>
      </c>
      <c r="J81" s="76">
        <v>288114032</v>
      </c>
      <c r="K81" s="214" t="s">
        <v>228</v>
      </c>
    </row>
    <row r="82" spans="1:11" ht="48.75" customHeight="1" x14ac:dyDescent="0.25">
      <c r="A82" s="192"/>
      <c r="B82" s="272"/>
      <c r="C82" s="249"/>
      <c r="D82" s="241"/>
      <c r="E82" s="273"/>
      <c r="F82" s="59"/>
      <c r="G82" s="59">
        <v>13.6</v>
      </c>
      <c r="H82" s="59">
        <v>56.6</v>
      </c>
      <c r="I82" s="105" t="s">
        <v>204</v>
      </c>
      <c r="J82" s="76">
        <v>288114015</v>
      </c>
      <c r="K82" s="214"/>
    </row>
    <row r="83" spans="1:11" ht="45.75" customHeight="1" x14ac:dyDescent="0.25">
      <c r="A83" s="192"/>
      <c r="B83" s="272" t="s">
        <v>229</v>
      </c>
      <c r="C83" s="249" t="s">
        <v>211</v>
      </c>
      <c r="D83" s="241"/>
      <c r="E83" s="273" t="s">
        <v>230</v>
      </c>
      <c r="F83" s="59"/>
      <c r="G83" s="59">
        <v>330.4</v>
      </c>
      <c r="H83" s="59">
        <v>330.4</v>
      </c>
      <c r="I83" s="105" t="s">
        <v>216</v>
      </c>
      <c r="J83" s="76">
        <v>288114032</v>
      </c>
      <c r="K83" s="214" t="s">
        <v>231</v>
      </c>
    </row>
    <row r="84" spans="1:11" ht="51.75" customHeight="1" x14ac:dyDescent="0.25">
      <c r="A84" s="192"/>
      <c r="B84" s="272"/>
      <c r="C84" s="249"/>
      <c r="D84" s="241"/>
      <c r="E84" s="273"/>
      <c r="F84" s="59"/>
      <c r="G84" s="59">
        <v>124.6</v>
      </c>
      <c r="H84" s="59">
        <v>0</v>
      </c>
      <c r="I84" s="105" t="s">
        <v>204</v>
      </c>
      <c r="J84" s="76">
        <v>288114015</v>
      </c>
      <c r="K84" s="214"/>
    </row>
    <row r="85" spans="1:11" x14ac:dyDescent="0.25">
      <c r="B85" s="291" t="s">
        <v>232</v>
      </c>
      <c r="C85" s="291"/>
      <c r="D85" s="291"/>
      <c r="E85" s="291"/>
      <c r="F85" s="291"/>
      <c r="G85" s="291"/>
      <c r="H85" s="291"/>
      <c r="I85" s="291"/>
      <c r="J85" s="291"/>
    </row>
    <row r="86" spans="1:11" ht="49.5" customHeight="1" x14ac:dyDescent="0.25">
      <c r="A86" s="192"/>
      <c r="B86" s="272" t="s">
        <v>233</v>
      </c>
      <c r="C86" s="249" t="s">
        <v>211</v>
      </c>
      <c r="D86" s="241"/>
      <c r="E86" s="273" t="s">
        <v>215</v>
      </c>
      <c r="F86" s="59"/>
      <c r="G86" s="59">
        <v>818.73900000000003</v>
      </c>
      <c r="H86" s="44">
        <v>324.09910000000002</v>
      </c>
      <c r="I86" s="105" t="s">
        <v>234</v>
      </c>
      <c r="J86" s="76">
        <v>288009005</v>
      </c>
      <c r="K86" s="214" t="s">
        <v>235</v>
      </c>
    </row>
    <row r="87" spans="1:11" ht="81.75" customHeight="1" x14ac:dyDescent="0.25">
      <c r="A87" s="192"/>
      <c r="B87" s="272"/>
      <c r="C87" s="249"/>
      <c r="D87" s="241"/>
      <c r="E87" s="273"/>
      <c r="F87" s="59"/>
      <c r="G87" s="59">
        <v>94.7</v>
      </c>
      <c r="H87" s="44">
        <v>28.4133</v>
      </c>
      <c r="I87" s="105" t="s">
        <v>204</v>
      </c>
      <c r="J87" s="76">
        <v>288114015</v>
      </c>
      <c r="K87" s="214"/>
    </row>
    <row r="88" spans="1:11" ht="129.75" customHeight="1" x14ac:dyDescent="0.25">
      <c r="B88" s="94" t="s">
        <v>236</v>
      </c>
      <c r="C88" s="105" t="s">
        <v>211</v>
      </c>
      <c r="D88" s="103"/>
      <c r="E88" s="107" t="s">
        <v>215</v>
      </c>
      <c r="F88" s="59"/>
      <c r="G88" s="59">
        <v>190.24299999999999</v>
      </c>
      <c r="H88" s="44">
        <v>309.57909999999998</v>
      </c>
      <c r="I88" s="105" t="s">
        <v>234</v>
      </c>
      <c r="J88" s="76">
        <v>288009005</v>
      </c>
      <c r="K88" s="140" t="s">
        <v>237</v>
      </c>
    </row>
    <row r="89" spans="1:11" ht="128.25" customHeight="1" x14ac:dyDescent="0.25">
      <c r="B89" s="94" t="s">
        <v>238</v>
      </c>
      <c r="C89" s="105" t="s">
        <v>211</v>
      </c>
      <c r="D89" s="103"/>
      <c r="E89" s="107" t="s">
        <v>215</v>
      </c>
      <c r="F89" s="59"/>
      <c r="G89" s="59">
        <v>100</v>
      </c>
      <c r="H89" s="44">
        <v>9.9141999999999992</v>
      </c>
      <c r="I89" s="105" t="s">
        <v>234</v>
      </c>
      <c r="J89" s="76">
        <v>288009005</v>
      </c>
      <c r="K89" s="140" t="s">
        <v>239</v>
      </c>
    </row>
    <row r="90" spans="1:11" ht="62.25" customHeight="1" x14ac:dyDescent="0.25">
      <c r="A90" s="192"/>
      <c r="B90" s="272" t="s">
        <v>240</v>
      </c>
      <c r="C90" s="249" t="s">
        <v>211</v>
      </c>
      <c r="D90" s="241"/>
      <c r="E90" s="273" t="s">
        <v>215</v>
      </c>
      <c r="F90" s="59"/>
      <c r="G90" s="59">
        <v>366.56</v>
      </c>
      <c r="H90" s="44">
        <v>0.84860000000000002</v>
      </c>
      <c r="I90" s="105" t="s">
        <v>234</v>
      </c>
      <c r="J90" s="76">
        <v>288009005</v>
      </c>
      <c r="K90" s="214" t="s">
        <v>241</v>
      </c>
    </row>
    <row r="91" spans="1:11" ht="66.75" customHeight="1" x14ac:dyDescent="0.25">
      <c r="A91" s="192"/>
      <c r="B91" s="272"/>
      <c r="C91" s="249"/>
      <c r="D91" s="241"/>
      <c r="E91" s="273"/>
      <c r="F91" s="59"/>
      <c r="G91" s="59">
        <v>51.9</v>
      </c>
      <c r="H91" s="44">
        <v>0</v>
      </c>
      <c r="I91" s="105" t="s">
        <v>204</v>
      </c>
      <c r="J91" s="76">
        <v>288114015</v>
      </c>
      <c r="K91" s="214"/>
    </row>
    <row r="92" spans="1:11" ht="52.5" customHeight="1" x14ac:dyDescent="0.25">
      <c r="A92" s="192"/>
      <c r="B92" s="272" t="s">
        <v>242</v>
      </c>
      <c r="C92" s="249" t="s">
        <v>211</v>
      </c>
      <c r="D92" s="241"/>
      <c r="E92" s="273" t="s">
        <v>215</v>
      </c>
      <c r="F92" s="59"/>
      <c r="G92" s="59">
        <v>555.04899999999998</v>
      </c>
      <c r="H92" s="44">
        <v>38.191200000000002</v>
      </c>
      <c r="I92" s="105" t="s">
        <v>234</v>
      </c>
      <c r="J92" s="76">
        <v>288009005</v>
      </c>
      <c r="K92" s="214" t="s">
        <v>243</v>
      </c>
    </row>
    <row r="93" spans="1:11" ht="74.25" customHeight="1" x14ac:dyDescent="0.25">
      <c r="A93" s="192"/>
      <c r="B93" s="272"/>
      <c r="C93" s="249"/>
      <c r="D93" s="241"/>
      <c r="E93" s="273"/>
      <c r="F93" s="59"/>
      <c r="G93" s="59">
        <v>77.900000000000006</v>
      </c>
      <c r="H93" s="44">
        <v>0.3</v>
      </c>
      <c r="I93" s="105" t="s">
        <v>204</v>
      </c>
      <c r="J93" s="76">
        <v>288114015</v>
      </c>
      <c r="K93" s="214"/>
    </row>
    <row r="94" spans="1:11" ht="60" customHeight="1" x14ac:dyDescent="0.25">
      <c r="A94" s="192"/>
      <c r="B94" s="272" t="s">
        <v>244</v>
      </c>
      <c r="C94" s="249" t="s">
        <v>211</v>
      </c>
      <c r="D94" s="241"/>
      <c r="E94" s="273" t="s">
        <v>215</v>
      </c>
      <c r="F94" s="59"/>
      <c r="G94" s="59">
        <v>365.62700000000001</v>
      </c>
      <c r="H94" s="44">
        <v>0</v>
      </c>
      <c r="I94" s="105" t="s">
        <v>234</v>
      </c>
      <c r="J94" s="76">
        <v>288009005</v>
      </c>
      <c r="K94" s="214" t="s">
        <v>245</v>
      </c>
    </row>
    <row r="95" spans="1:11" ht="66.75" customHeight="1" x14ac:dyDescent="0.25">
      <c r="A95" s="192"/>
      <c r="B95" s="272"/>
      <c r="C95" s="249"/>
      <c r="D95" s="241"/>
      <c r="E95" s="273"/>
      <c r="F95" s="59"/>
      <c r="G95" s="59">
        <v>51.9</v>
      </c>
      <c r="H95" s="44">
        <v>0</v>
      </c>
      <c r="I95" s="105" t="s">
        <v>204</v>
      </c>
      <c r="J95" s="76">
        <v>288114015</v>
      </c>
      <c r="K95" s="214"/>
    </row>
    <row r="96" spans="1:11" ht="78.75" x14ac:dyDescent="0.25">
      <c r="B96" s="94" t="s">
        <v>246</v>
      </c>
      <c r="C96" s="105" t="s">
        <v>211</v>
      </c>
      <c r="D96" s="103"/>
      <c r="E96" s="107" t="s">
        <v>215</v>
      </c>
      <c r="F96" s="59"/>
      <c r="G96" s="59">
        <v>129.922</v>
      </c>
      <c r="H96" s="44">
        <v>44.885100000000001</v>
      </c>
      <c r="I96" s="105" t="s">
        <v>234</v>
      </c>
      <c r="J96" s="76">
        <v>288009005</v>
      </c>
      <c r="K96" s="140" t="s">
        <v>247</v>
      </c>
    </row>
    <row r="97" spans="2:11" ht="94.5" x14ac:dyDescent="0.25">
      <c r="B97" s="94" t="s">
        <v>248</v>
      </c>
      <c r="C97" s="105" t="s">
        <v>211</v>
      </c>
      <c r="D97" s="103"/>
      <c r="E97" s="107" t="s">
        <v>215</v>
      </c>
      <c r="F97" s="59"/>
      <c r="G97" s="59">
        <v>205.52199999999999</v>
      </c>
      <c r="H97" s="44">
        <v>135.55529999999999</v>
      </c>
      <c r="I97" s="105" t="s">
        <v>234</v>
      </c>
      <c r="J97" s="76">
        <v>288009005</v>
      </c>
      <c r="K97" s="140" t="s">
        <v>249</v>
      </c>
    </row>
    <row r="98" spans="2:11" ht="78.75" x14ac:dyDescent="0.25">
      <c r="B98" s="94" t="s">
        <v>250</v>
      </c>
      <c r="C98" s="105" t="s">
        <v>211</v>
      </c>
      <c r="D98" s="103"/>
      <c r="E98" s="107" t="s">
        <v>215</v>
      </c>
      <c r="F98" s="59"/>
      <c r="G98" s="59">
        <v>205.25899999999999</v>
      </c>
      <c r="H98" s="44">
        <v>119.0201</v>
      </c>
      <c r="I98" s="105" t="s">
        <v>234</v>
      </c>
      <c r="J98" s="76">
        <v>288009005</v>
      </c>
      <c r="K98" s="140" t="s">
        <v>251</v>
      </c>
    </row>
    <row r="99" spans="2:11" ht="94.5" x14ac:dyDescent="0.25">
      <c r="B99" s="94" t="s">
        <v>252</v>
      </c>
      <c r="C99" s="105" t="s">
        <v>211</v>
      </c>
      <c r="D99" s="103"/>
      <c r="E99" s="107" t="s">
        <v>215</v>
      </c>
      <c r="F99" s="59"/>
      <c r="G99" s="59">
        <v>108.967</v>
      </c>
      <c r="H99" s="44">
        <v>58.966999999999999</v>
      </c>
      <c r="I99" s="105" t="s">
        <v>234</v>
      </c>
      <c r="J99" s="76">
        <v>288009005</v>
      </c>
      <c r="K99" s="140" t="s">
        <v>253</v>
      </c>
    </row>
    <row r="100" spans="2:11" ht="78.75" x14ac:dyDescent="0.25">
      <c r="B100" s="94" t="s">
        <v>254</v>
      </c>
      <c r="C100" s="105" t="s">
        <v>211</v>
      </c>
      <c r="D100" s="103"/>
      <c r="E100" s="107" t="s">
        <v>215</v>
      </c>
      <c r="F100" s="59"/>
      <c r="G100" s="59">
        <v>12.945</v>
      </c>
      <c r="H100" s="44">
        <v>12.945</v>
      </c>
      <c r="I100" s="105" t="s">
        <v>234</v>
      </c>
      <c r="J100" s="76">
        <v>288009005</v>
      </c>
      <c r="K100" s="140" t="s">
        <v>255</v>
      </c>
    </row>
    <row r="101" spans="2:11" ht="94.5" x14ac:dyDescent="0.25">
      <c r="B101" s="94" t="s">
        <v>256</v>
      </c>
      <c r="C101" s="105" t="s">
        <v>211</v>
      </c>
      <c r="D101" s="103"/>
      <c r="E101" s="107" t="s">
        <v>215</v>
      </c>
      <c r="F101" s="59"/>
      <c r="G101" s="59">
        <v>126.91200000000001</v>
      </c>
      <c r="H101" s="44">
        <v>69.182000000000002</v>
      </c>
      <c r="I101" s="105" t="s">
        <v>234</v>
      </c>
      <c r="J101" s="76">
        <v>288009005</v>
      </c>
      <c r="K101" s="140" t="s">
        <v>257</v>
      </c>
    </row>
    <row r="102" spans="2:11" ht="94.5" x14ac:dyDescent="0.25">
      <c r="B102" s="94" t="s">
        <v>258</v>
      </c>
      <c r="C102" s="105" t="s">
        <v>211</v>
      </c>
      <c r="D102" s="103"/>
      <c r="E102" s="107" t="s">
        <v>215</v>
      </c>
      <c r="F102" s="59"/>
      <c r="G102" s="59">
        <v>119.91200000000001</v>
      </c>
      <c r="H102" s="44">
        <v>57.625999999999998</v>
      </c>
      <c r="I102" s="105" t="s">
        <v>234</v>
      </c>
      <c r="J102" s="76">
        <v>288009005</v>
      </c>
      <c r="K102" s="140" t="s">
        <v>259</v>
      </c>
    </row>
    <row r="103" spans="2:11" ht="94.5" x14ac:dyDescent="0.25">
      <c r="B103" s="94" t="s">
        <v>260</v>
      </c>
      <c r="C103" s="105" t="s">
        <v>211</v>
      </c>
      <c r="D103" s="103"/>
      <c r="E103" s="107" t="s">
        <v>215</v>
      </c>
      <c r="F103" s="59"/>
      <c r="G103" s="59">
        <v>138.452</v>
      </c>
      <c r="H103" s="44">
        <v>83.323800000000006</v>
      </c>
      <c r="I103" s="105" t="s">
        <v>234</v>
      </c>
      <c r="J103" s="76">
        <v>288009005</v>
      </c>
      <c r="K103" s="140" t="s">
        <v>261</v>
      </c>
    </row>
    <row r="104" spans="2:11" ht="94.5" x14ac:dyDescent="0.25">
      <c r="B104" s="94" t="s">
        <v>262</v>
      </c>
      <c r="C104" s="105" t="s">
        <v>211</v>
      </c>
      <c r="D104" s="103"/>
      <c r="E104" s="107" t="s">
        <v>215</v>
      </c>
      <c r="F104" s="59"/>
      <c r="G104" s="59">
        <v>138.452</v>
      </c>
      <c r="H104" s="44">
        <v>57.694699999999997</v>
      </c>
      <c r="I104" s="105" t="s">
        <v>234</v>
      </c>
      <c r="J104" s="76">
        <v>288009005</v>
      </c>
      <c r="K104" s="140" t="s">
        <v>263</v>
      </c>
    </row>
    <row r="105" spans="2:11" ht="94.5" x14ac:dyDescent="0.25">
      <c r="B105" s="94" t="s">
        <v>264</v>
      </c>
      <c r="C105" s="105" t="s">
        <v>211</v>
      </c>
      <c r="D105" s="103"/>
      <c r="E105" s="107" t="s">
        <v>215</v>
      </c>
      <c r="F105" s="59"/>
      <c r="G105" s="59">
        <v>138.452</v>
      </c>
      <c r="H105" s="44">
        <v>59.692</v>
      </c>
      <c r="I105" s="105" t="s">
        <v>234</v>
      </c>
      <c r="J105" s="76">
        <v>288009005</v>
      </c>
      <c r="K105" s="140" t="s">
        <v>265</v>
      </c>
    </row>
    <row r="106" spans="2:11" ht="94.5" x14ac:dyDescent="0.25">
      <c r="B106" s="94" t="s">
        <v>266</v>
      </c>
      <c r="C106" s="105" t="s">
        <v>211</v>
      </c>
      <c r="D106" s="103"/>
      <c r="E106" s="107" t="s">
        <v>215</v>
      </c>
      <c r="F106" s="59"/>
      <c r="G106" s="59">
        <v>154.91200000000001</v>
      </c>
      <c r="H106" s="44">
        <v>82.334000000000003</v>
      </c>
      <c r="I106" s="105" t="s">
        <v>234</v>
      </c>
      <c r="J106" s="76">
        <v>288009005</v>
      </c>
      <c r="K106" s="140" t="s">
        <v>267</v>
      </c>
    </row>
    <row r="107" spans="2:11" ht="94.5" x14ac:dyDescent="0.25">
      <c r="B107" s="94" t="s">
        <v>268</v>
      </c>
      <c r="C107" s="105" t="s">
        <v>211</v>
      </c>
      <c r="D107" s="103"/>
      <c r="E107" s="107" t="s">
        <v>215</v>
      </c>
      <c r="F107" s="59"/>
      <c r="G107" s="59">
        <v>126.91200000000001</v>
      </c>
      <c r="H107" s="44">
        <v>76.912000000000006</v>
      </c>
      <c r="I107" s="105" t="s">
        <v>234</v>
      </c>
      <c r="J107" s="76">
        <v>288009005</v>
      </c>
      <c r="K107" s="140" t="s">
        <v>269</v>
      </c>
    </row>
    <row r="108" spans="2:11" ht="94.5" x14ac:dyDescent="0.25">
      <c r="B108" s="94" t="s">
        <v>270</v>
      </c>
      <c r="C108" s="105" t="s">
        <v>211</v>
      </c>
      <c r="D108" s="103"/>
      <c r="E108" s="107" t="s">
        <v>215</v>
      </c>
      <c r="F108" s="59"/>
      <c r="G108" s="59">
        <v>126.91200000000001</v>
      </c>
      <c r="H108" s="44">
        <v>71.912000000000006</v>
      </c>
      <c r="I108" s="105" t="s">
        <v>234</v>
      </c>
      <c r="J108" s="76">
        <v>288009005</v>
      </c>
      <c r="K108" s="140" t="s">
        <v>271</v>
      </c>
    </row>
    <row r="109" spans="2:11" ht="78.75" x14ac:dyDescent="0.25">
      <c r="B109" s="94" t="s">
        <v>272</v>
      </c>
      <c r="C109" s="105" t="s">
        <v>211</v>
      </c>
      <c r="D109" s="103"/>
      <c r="E109" s="107" t="s">
        <v>215</v>
      </c>
      <c r="F109" s="59"/>
      <c r="G109" s="59">
        <v>256.54000000000002</v>
      </c>
      <c r="H109" s="44">
        <v>42.826900000000002</v>
      </c>
      <c r="I109" s="105" t="s">
        <v>234</v>
      </c>
      <c r="J109" s="76">
        <v>288009005</v>
      </c>
      <c r="K109" s="140" t="s">
        <v>273</v>
      </c>
    </row>
    <row r="110" spans="2:11" ht="78.75" x14ac:dyDescent="0.25">
      <c r="B110" s="94" t="s">
        <v>274</v>
      </c>
      <c r="C110" s="105" t="s">
        <v>211</v>
      </c>
      <c r="D110" s="103"/>
      <c r="E110" s="107" t="s">
        <v>215</v>
      </c>
      <c r="F110" s="59"/>
      <c r="G110" s="59">
        <v>256.53800000000001</v>
      </c>
      <c r="H110" s="44">
        <v>42.811500000000002</v>
      </c>
      <c r="I110" s="105" t="s">
        <v>234</v>
      </c>
      <c r="J110" s="76">
        <v>288009005</v>
      </c>
      <c r="K110" s="140" t="s">
        <v>273</v>
      </c>
    </row>
    <row r="111" spans="2:11" ht="78.75" x14ac:dyDescent="0.25">
      <c r="B111" s="94" t="s">
        <v>275</v>
      </c>
      <c r="C111" s="105" t="s">
        <v>211</v>
      </c>
      <c r="D111" s="103"/>
      <c r="E111" s="107" t="s">
        <v>215</v>
      </c>
      <c r="F111" s="59"/>
      <c r="G111" s="59">
        <v>256.53800000000001</v>
      </c>
      <c r="H111" s="44">
        <v>61.554099999999998</v>
      </c>
      <c r="I111" s="105" t="s">
        <v>234</v>
      </c>
      <c r="J111" s="76">
        <v>288009005</v>
      </c>
      <c r="K111" s="140" t="s">
        <v>276</v>
      </c>
    </row>
    <row r="112" spans="2:11" ht="78.75" x14ac:dyDescent="0.25">
      <c r="B112" s="94" t="s">
        <v>277</v>
      </c>
      <c r="C112" s="105" t="s">
        <v>211</v>
      </c>
      <c r="D112" s="103"/>
      <c r="E112" s="107" t="s">
        <v>215</v>
      </c>
      <c r="F112" s="59"/>
      <c r="G112" s="59">
        <v>256.53800000000001</v>
      </c>
      <c r="H112" s="44">
        <v>42.445700000000002</v>
      </c>
      <c r="I112" s="105" t="s">
        <v>234</v>
      </c>
      <c r="J112" s="76">
        <v>288009005</v>
      </c>
      <c r="K112" s="140" t="s">
        <v>278</v>
      </c>
    </row>
    <row r="113" spans="1:11" ht="78.75" x14ac:dyDescent="0.25">
      <c r="B113" s="94" t="s">
        <v>279</v>
      </c>
      <c r="C113" s="105" t="s">
        <v>211</v>
      </c>
      <c r="D113" s="103"/>
      <c r="E113" s="107" t="s">
        <v>215</v>
      </c>
      <c r="F113" s="59"/>
      <c r="G113" s="59">
        <v>256.53800000000001</v>
      </c>
      <c r="H113" s="44">
        <v>42.4467</v>
      </c>
      <c r="I113" s="105" t="s">
        <v>234</v>
      </c>
      <c r="J113" s="76">
        <v>288009005</v>
      </c>
      <c r="K113" s="140" t="s">
        <v>280</v>
      </c>
    </row>
    <row r="114" spans="1:11" ht="78.75" x14ac:dyDescent="0.25">
      <c r="B114" s="94" t="s">
        <v>281</v>
      </c>
      <c r="C114" s="105" t="s">
        <v>211</v>
      </c>
      <c r="D114" s="103"/>
      <c r="E114" s="107" t="s">
        <v>215</v>
      </c>
      <c r="F114" s="59"/>
      <c r="G114" s="59">
        <v>256.53800000000001</v>
      </c>
      <c r="H114" s="44">
        <v>42.368000000000002</v>
      </c>
      <c r="I114" s="105" t="s">
        <v>234</v>
      </c>
      <c r="J114" s="76">
        <v>288009005</v>
      </c>
      <c r="K114" s="140" t="s">
        <v>280</v>
      </c>
    </row>
    <row r="115" spans="1:11" ht="78.75" x14ac:dyDescent="0.25">
      <c r="B115" s="94" t="s">
        <v>282</v>
      </c>
      <c r="C115" s="105" t="s">
        <v>211</v>
      </c>
      <c r="D115" s="103"/>
      <c r="E115" s="107" t="s">
        <v>215</v>
      </c>
      <c r="F115" s="59"/>
      <c r="G115" s="59">
        <v>256.5</v>
      </c>
      <c r="H115" s="44">
        <v>61.469990000000003</v>
      </c>
      <c r="I115" s="105" t="s">
        <v>234</v>
      </c>
      <c r="J115" s="76">
        <v>288009005</v>
      </c>
      <c r="K115" s="140" t="s">
        <v>283</v>
      </c>
    </row>
    <row r="116" spans="1:11" ht="78.75" x14ac:dyDescent="0.25">
      <c r="B116" s="94" t="s">
        <v>284</v>
      </c>
      <c r="C116" s="105" t="s">
        <v>211</v>
      </c>
      <c r="D116" s="103"/>
      <c r="E116" s="107" t="s">
        <v>215</v>
      </c>
      <c r="F116" s="59"/>
      <c r="G116" s="59">
        <v>256.53800000000001</v>
      </c>
      <c r="H116" s="44">
        <v>60</v>
      </c>
      <c r="I116" s="105" t="s">
        <v>234</v>
      </c>
      <c r="J116" s="76">
        <v>288009005</v>
      </c>
      <c r="K116" s="140" t="s">
        <v>285</v>
      </c>
    </row>
    <row r="117" spans="1:11" x14ac:dyDescent="0.25">
      <c r="A117" s="240" t="s">
        <v>88</v>
      </c>
      <c r="B117" s="240"/>
      <c r="C117" s="240"/>
      <c r="D117" s="240"/>
      <c r="E117" s="240"/>
      <c r="F117" s="240"/>
      <c r="G117" s="240"/>
      <c r="H117" s="240"/>
      <c r="I117" s="240"/>
      <c r="J117" s="240"/>
      <c r="K117" s="240"/>
    </row>
    <row r="118" spans="1:11" x14ac:dyDescent="0.25">
      <c r="A118" s="238" t="s">
        <v>5</v>
      </c>
      <c r="B118" s="238"/>
      <c r="C118" s="238"/>
      <c r="D118" s="238"/>
      <c r="E118" s="238"/>
      <c r="F118" s="238"/>
      <c r="G118" s="238"/>
      <c r="H118" s="238"/>
      <c r="I118" s="238"/>
      <c r="J118" s="238"/>
      <c r="K118" s="238"/>
    </row>
    <row r="119" spans="1:11" ht="157.5" x14ac:dyDescent="0.25">
      <c r="A119" s="104">
        <v>11</v>
      </c>
      <c r="B119" s="99" t="s">
        <v>40</v>
      </c>
      <c r="C119" s="104" t="s">
        <v>55</v>
      </c>
      <c r="D119" s="103" t="s">
        <v>74</v>
      </c>
      <c r="E119" s="104" t="s">
        <v>65</v>
      </c>
      <c r="F119" s="95">
        <v>46.7</v>
      </c>
      <c r="G119" s="95">
        <v>46.7</v>
      </c>
      <c r="H119" s="49">
        <v>46</v>
      </c>
      <c r="K119" s="140" t="s">
        <v>548</v>
      </c>
    </row>
    <row r="120" spans="1:11" ht="78" customHeight="1" x14ac:dyDescent="0.25">
      <c r="A120" s="192">
        <v>12</v>
      </c>
      <c r="B120" s="163" t="s">
        <v>41</v>
      </c>
      <c r="C120" s="192" t="s">
        <v>55</v>
      </c>
      <c r="D120" s="241" t="s">
        <v>73</v>
      </c>
      <c r="E120" s="192" t="s">
        <v>65</v>
      </c>
      <c r="F120" s="196">
        <v>98</v>
      </c>
      <c r="G120" s="196">
        <v>98</v>
      </c>
      <c r="H120" s="198">
        <v>98</v>
      </c>
      <c r="I120" s="200"/>
      <c r="J120" s="202"/>
      <c r="K120" s="194" t="s">
        <v>549</v>
      </c>
    </row>
    <row r="121" spans="1:11" ht="55.5" customHeight="1" x14ac:dyDescent="0.25">
      <c r="A121" s="193"/>
      <c r="B121" s="164" t="s">
        <v>42</v>
      </c>
      <c r="C121" s="295"/>
      <c r="D121" s="241"/>
      <c r="E121" s="192"/>
      <c r="F121" s="197"/>
      <c r="G121" s="197"/>
      <c r="H121" s="199"/>
      <c r="I121" s="201"/>
      <c r="J121" s="203"/>
      <c r="K121" s="195"/>
    </row>
    <row r="122" spans="1:11" ht="204.75" x14ac:dyDescent="0.25">
      <c r="A122" s="192"/>
      <c r="B122" s="164" t="s">
        <v>43</v>
      </c>
      <c r="C122" s="192"/>
      <c r="D122" s="241"/>
      <c r="E122" s="192"/>
      <c r="F122" s="107">
        <v>34.299999999999997</v>
      </c>
      <c r="G122" s="107">
        <v>34.299999999999997</v>
      </c>
      <c r="H122" s="49">
        <v>39.1</v>
      </c>
      <c r="K122" s="140" t="s">
        <v>550</v>
      </c>
    </row>
    <row r="123" spans="1:11" x14ac:dyDescent="0.25">
      <c r="A123" s="236" t="s">
        <v>1</v>
      </c>
      <c r="B123" s="236"/>
      <c r="C123" s="236"/>
      <c r="D123" s="236"/>
      <c r="E123" s="236"/>
      <c r="F123" s="236"/>
      <c r="G123" s="236"/>
      <c r="H123" s="236"/>
      <c r="I123" s="236"/>
      <c r="J123" s="236"/>
      <c r="K123" s="236"/>
    </row>
    <row r="124" spans="1:11" s="46" customFormat="1" ht="78.75" x14ac:dyDescent="0.25">
      <c r="A124" s="93"/>
      <c r="B124" s="102" t="s">
        <v>458</v>
      </c>
      <c r="C124" s="98" t="s">
        <v>211</v>
      </c>
      <c r="D124" s="103"/>
      <c r="E124" s="98" t="s">
        <v>459</v>
      </c>
      <c r="F124" s="110"/>
      <c r="G124" s="98" t="s">
        <v>460</v>
      </c>
      <c r="H124" s="110">
        <v>70</v>
      </c>
      <c r="I124" s="98" t="s">
        <v>461</v>
      </c>
      <c r="J124" s="98"/>
      <c r="K124" s="140" t="s">
        <v>546</v>
      </c>
    </row>
    <row r="125" spans="1:11" s="46" customFormat="1" ht="79.5" customHeight="1" x14ac:dyDescent="0.25">
      <c r="A125" s="177"/>
      <c r="B125" s="180" t="s">
        <v>462</v>
      </c>
      <c r="C125" s="178" t="s">
        <v>211</v>
      </c>
      <c r="D125" s="181"/>
      <c r="E125" s="178" t="s">
        <v>459</v>
      </c>
      <c r="F125" s="182"/>
      <c r="G125" s="178" t="s">
        <v>463</v>
      </c>
      <c r="H125" s="182">
        <v>14.2</v>
      </c>
      <c r="I125" s="178" t="s">
        <v>461</v>
      </c>
      <c r="J125" s="178"/>
      <c r="K125" s="179" t="s">
        <v>610</v>
      </c>
    </row>
    <row r="126" spans="1:11" s="46" customFormat="1" ht="80.25" customHeight="1" x14ac:dyDescent="0.25">
      <c r="A126" s="93"/>
      <c r="B126" s="102" t="s">
        <v>464</v>
      </c>
      <c r="C126" s="98" t="s">
        <v>211</v>
      </c>
      <c r="D126" s="96"/>
      <c r="E126" s="98" t="s">
        <v>459</v>
      </c>
      <c r="F126" s="106"/>
      <c r="G126" s="98" t="s">
        <v>463</v>
      </c>
      <c r="H126" s="106">
        <v>0</v>
      </c>
      <c r="I126" s="98" t="s">
        <v>461</v>
      </c>
      <c r="J126" s="98"/>
      <c r="K126" s="140" t="s">
        <v>547</v>
      </c>
    </row>
    <row r="127" spans="1:11" s="46" customFormat="1" ht="67.5" customHeight="1" x14ac:dyDescent="0.25">
      <c r="A127" s="240"/>
      <c r="B127" s="293" t="s">
        <v>465</v>
      </c>
      <c r="C127" s="218" t="s">
        <v>466</v>
      </c>
      <c r="D127" s="219"/>
      <c r="E127" s="215" t="s">
        <v>467</v>
      </c>
      <c r="F127" s="106"/>
      <c r="G127" s="88">
        <v>105.70699999999999</v>
      </c>
      <c r="H127" s="106">
        <v>105.70699999999999</v>
      </c>
      <c r="I127" s="89" t="s">
        <v>216</v>
      </c>
      <c r="J127" s="90">
        <v>279114032</v>
      </c>
      <c r="K127" s="214" t="s">
        <v>611</v>
      </c>
    </row>
    <row r="128" spans="1:11" s="46" customFormat="1" ht="106.5" customHeight="1" x14ac:dyDescent="0.25">
      <c r="A128" s="240"/>
      <c r="B128" s="294"/>
      <c r="C128" s="216"/>
      <c r="D128" s="219"/>
      <c r="E128" s="216"/>
      <c r="F128" s="106"/>
      <c r="G128" s="88">
        <v>72.855999999999995</v>
      </c>
      <c r="H128" s="106">
        <v>22.856000000000002</v>
      </c>
      <c r="I128" s="89" t="s">
        <v>468</v>
      </c>
      <c r="J128" s="90">
        <v>279114015</v>
      </c>
      <c r="K128" s="214"/>
    </row>
    <row r="129" spans="1:11" s="46" customFormat="1" ht="58.5" customHeight="1" x14ac:dyDescent="0.25">
      <c r="A129" s="240"/>
      <c r="B129" s="217" t="s">
        <v>469</v>
      </c>
      <c r="C129" s="218" t="s">
        <v>466</v>
      </c>
      <c r="D129" s="219"/>
      <c r="E129" s="218" t="s">
        <v>467</v>
      </c>
      <c r="F129" s="106"/>
      <c r="G129" s="77">
        <v>959.19</v>
      </c>
      <c r="H129" s="106">
        <v>959.19</v>
      </c>
      <c r="I129" s="89" t="s">
        <v>216</v>
      </c>
      <c r="J129" s="90">
        <v>279114032</v>
      </c>
      <c r="K129" s="214" t="s">
        <v>594</v>
      </c>
    </row>
    <row r="130" spans="1:11" s="46" customFormat="1" ht="63.75" customHeight="1" x14ac:dyDescent="0.25">
      <c r="A130" s="240"/>
      <c r="B130" s="217"/>
      <c r="C130" s="218"/>
      <c r="D130" s="219"/>
      <c r="E130" s="218"/>
      <c r="F130" s="106"/>
      <c r="G130" s="77">
        <v>106.578</v>
      </c>
      <c r="H130" s="106">
        <v>106.578</v>
      </c>
      <c r="I130" s="89" t="s">
        <v>468</v>
      </c>
      <c r="J130" s="90">
        <v>279114015</v>
      </c>
      <c r="K130" s="214"/>
    </row>
    <row r="131" spans="1:11" s="46" customFormat="1" ht="42.75" customHeight="1" x14ac:dyDescent="0.25">
      <c r="A131" s="240"/>
      <c r="B131" s="292" t="s">
        <v>470</v>
      </c>
      <c r="C131" s="218" t="s">
        <v>466</v>
      </c>
      <c r="D131" s="219"/>
      <c r="E131" s="218" t="s">
        <v>467</v>
      </c>
      <c r="F131" s="106"/>
      <c r="G131" s="77"/>
      <c r="H131" s="106"/>
      <c r="I131" s="98"/>
      <c r="J131" s="90"/>
      <c r="K131" s="140"/>
    </row>
    <row r="132" spans="1:11" s="46" customFormat="1" ht="52.5" customHeight="1" x14ac:dyDescent="0.25">
      <c r="A132" s="240"/>
      <c r="B132" s="292"/>
      <c r="C132" s="218"/>
      <c r="D132" s="219"/>
      <c r="E132" s="218"/>
      <c r="F132" s="106"/>
      <c r="G132" s="77">
        <v>812.37800000000004</v>
      </c>
      <c r="H132" s="106">
        <v>812.37800000000004</v>
      </c>
      <c r="I132" s="89" t="s">
        <v>216</v>
      </c>
      <c r="J132" s="90">
        <v>279114032</v>
      </c>
      <c r="K132" s="214" t="s">
        <v>600</v>
      </c>
    </row>
    <row r="133" spans="1:11" s="46" customFormat="1" ht="54.75" customHeight="1" x14ac:dyDescent="0.25">
      <c r="A133" s="240"/>
      <c r="B133" s="292"/>
      <c r="C133" s="218"/>
      <c r="D133" s="219"/>
      <c r="E133" s="218"/>
      <c r="F133" s="106"/>
      <c r="G133" s="77">
        <v>90.263999999999996</v>
      </c>
      <c r="H133" s="106">
        <v>90.263999999999996</v>
      </c>
      <c r="I133" s="89" t="s">
        <v>468</v>
      </c>
      <c r="J133" s="90">
        <v>279114015</v>
      </c>
      <c r="K133" s="214"/>
    </row>
    <row r="134" spans="1:11" s="46" customFormat="1" ht="48.75" customHeight="1" x14ac:dyDescent="0.25">
      <c r="A134" s="240"/>
      <c r="B134" s="248" t="s">
        <v>471</v>
      </c>
      <c r="C134" s="218" t="s">
        <v>466</v>
      </c>
      <c r="D134" s="220"/>
      <c r="E134" s="218" t="s">
        <v>472</v>
      </c>
      <c r="F134" s="106"/>
      <c r="G134" s="77">
        <v>200</v>
      </c>
      <c r="H134" s="106">
        <v>200</v>
      </c>
      <c r="I134" s="89" t="s">
        <v>216</v>
      </c>
      <c r="J134" s="90">
        <v>279114032</v>
      </c>
      <c r="K134" s="214" t="s">
        <v>612</v>
      </c>
    </row>
    <row r="135" spans="1:11" s="46" customFormat="1" ht="48.75" customHeight="1" x14ac:dyDescent="0.25">
      <c r="A135" s="240"/>
      <c r="B135" s="248"/>
      <c r="C135" s="218"/>
      <c r="D135" s="221"/>
      <c r="E135" s="218"/>
      <c r="F135" s="106"/>
      <c r="G135" s="77">
        <v>122.22199999999999</v>
      </c>
      <c r="H135" s="106">
        <v>44.917999999999999</v>
      </c>
      <c r="I135" s="89" t="s">
        <v>204</v>
      </c>
      <c r="J135" s="90">
        <v>279114015</v>
      </c>
      <c r="K135" s="214"/>
    </row>
    <row r="136" spans="1:11" s="46" customFormat="1" ht="43.5" customHeight="1" x14ac:dyDescent="0.25">
      <c r="A136" s="240"/>
      <c r="B136" s="248" t="s">
        <v>473</v>
      </c>
      <c r="C136" s="218" t="s">
        <v>466</v>
      </c>
      <c r="D136" s="220"/>
      <c r="E136" s="218" t="s">
        <v>472</v>
      </c>
      <c r="F136" s="106"/>
      <c r="G136" s="77">
        <v>239.81399999999999</v>
      </c>
      <c r="H136" s="106">
        <v>239.81399999999999</v>
      </c>
      <c r="I136" s="89" t="s">
        <v>216</v>
      </c>
      <c r="J136" s="90">
        <v>279114032</v>
      </c>
      <c r="K136" s="214" t="s">
        <v>551</v>
      </c>
    </row>
    <row r="137" spans="1:11" s="46" customFormat="1" ht="43.5" customHeight="1" x14ac:dyDescent="0.25">
      <c r="A137" s="240"/>
      <c r="B137" s="248"/>
      <c r="C137" s="218"/>
      <c r="D137" s="221"/>
      <c r="E137" s="218"/>
      <c r="F137" s="106"/>
      <c r="G137" s="77">
        <v>64.984999999999999</v>
      </c>
      <c r="H137" s="106">
        <v>30.297799999999999</v>
      </c>
      <c r="I137" s="89" t="s">
        <v>468</v>
      </c>
      <c r="J137" s="90">
        <v>279114015</v>
      </c>
      <c r="K137" s="214"/>
    </row>
    <row r="138" spans="1:11" s="46" customFormat="1" ht="63" customHeight="1" x14ac:dyDescent="0.25">
      <c r="A138" s="93"/>
      <c r="B138" s="94" t="s">
        <v>475</v>
      </c>
      <c r="C138" s="95" t="s">
        <v>466</v>
      </c>
      <c r="D138" s="96"/>
      <c r="E138" s="95" t="s">
        <v>476</v>
      </c>
      <c r="F138" s="106"/>
      <c r="G138" s="77">
        <v>133.43299999999999</v>
      </c>
      <c r="H138" s="106">
        <v>105.2389</v>
      </c>
      <c r="I138" s="98" t="s">
        <v>204</v>
      </c>
      <c r="J138" s="90">
        <v>279114015</v>
      </c>
      <c r="K138" s="140" t="s">
        <v>613</v>
      </c>
    </row>
    <row r="139" spans="1:11" s="46" customFormat="1" ht="68.25" customHeight="1" x14ac:dyDescent="0.25">
      <c r="A139" s="240"/>
      <c r="B139" s="272" t="s">
        <v>477</v>
      </c>
      <c r="C139" s="218" t="s">
        <v>466</v>
      </c>
      <c r="D139" s="219"/>
      <c r="E139" s="218" t="s">
        <v>478</v>
      </c>
      <c r="F139" s="106"/>
      <c r="G139" s="77">
        <v>1000</v>
      </c>
      <c r="H139" s="106">
        <v>1000</v>
      </c>
      <c r="I139" s="89" t="s">
        <v>203</v>
      </c>
      <c r="J139" s="90">
        <v>279114011</v>
      </c>
      <c r="K139" s="214" t="s">
        <v>552</v>
      </c>
    </row>
    <row r="140" spans="1:11" s="46" customFormat="1" ht="72" customHeight="1" x14ac:dyDescent="0.25">
      <c r="A140" s="240"/>
      <c r="B140" s="272"/>
      <c r="C140" s="218"/>
      <c r="D140" s="219"/>
      <c r="E140" s="218"/>
      <c r="F140" s="106"/>
      <c r="G140" s="77">
        <v>111.111</v>
      </c>
      <c r="H140" s="106">
        <v>111.111</v>
      </c>
      <c r="I140" s="98" t="s">
        <v>204</v>
      </c>
      <c r="J140" s="90">
        <v>279114015</v>
      </c>
      <c r="K140" s="214"/>
    </row>
    <row r="141" spans="1:11" s="46" customFormat="1" ht="98.25" customHeight="1" x14ac:dyDescent="0.25">
      <c r="A141" s="93"/>
      <c r="B141" s="166" t="s">
        <v>479</v>
      </c>
      <c r="C141" s="95" t="s">
        <v>466</v>
      </c>
      <c r="D141" s="96"/>
      <c r="E141" s="95" t="s">
        <v>480</v>
      </c>
      <c r="F141" s="106"/>
      <c r="G141" s="77">
        <v>5</v>
      </c>
      <c r="H141" s="106">
        <v>3.6124999999999998</v>
      </c>
      <c r="I141" s="98" t="s">
        <v>204</v>
      </c>
      <c r="J141" s="90">
        <v>279114015</v>
      </c>
      <c r="K141" s="140" t="s">
        <v>614</v>
      </c>
    </row>
    <row r="142" spans="1:11" s="46" customFormat="1" ht="118.5" customHeight="1" x14ac:dyDescent="0.25">
      <c r="A142" s="93"/>
      <c r="B142" s="166" t="s">
        <v>481</v>
      </c>
      <c r="C142" s="95" t="s">
        <v>466</v>
      </c>
      <c r="D142" s="96"/>
      <c r="E142" s="95" t="s">
        <v>482</v>
      </c>
      <c r="F142" s="106"/>
      <c r="G142" s="77">
        <v>60.982999999999997</v>
      </c>
      <c r="H142" s="106">
        <v>54.855600000000003</v>
      </c>
      <c r="I142" s="98" t="s">
        <v>204</v>
      </c>
      <c r="J142" s="90">
        <v>279114015</v>
      </c>
      <c r="K142" s="140" t="s">
        <v>616</v>
      </c>
    </row>
    <row r="143" spans="1:11" s="46" customFormat="1" ht="114.75" customHeight="1" x14ac:dyDescent="0.25">
      <c r="A143" s="93"/>
      <c r="B143" s="166" t="s">
        <v>483</v>
      </c>
      <c r="C143" s="95" t="s">
        <v>466</v>
      </c>
      <c r="D143" s="96"/>
      <c r="E143" s="95" t="s">
        <v>482</v>
      </c>
      <c r="F143" s="106"/>
      <c r="G143" s="77">
        <v>380.22500000000002</v>
      </c>
      <c r="H143" s="77">
        <v>0</v>
      </c>
      <c r="I143" s="98" t="s">
        <v>204</v>
      </c>
      <c r="J143" s="90">
        <v>279114015</v>
      </c>
      <c r="K143" s="140" t="s">
        <v>553</v>
      </c>
    </row>
    <row r="144" spans="1:11" s="46" customFormat="1" ht="28.5" customHeight="1" x14ac:dyDescent="0.25">
      <c r="A144" s="240"/>
      <c r="B144" s="217" t="s">
        <v>484</v>
      </c>
      <c r="C144" s="215" t="s">
        <v>466</v>
      </c>
      <c r="D144" s="219"/>
      <c r="E144" s="218" t="s">
        <v>485</v>
      </c>
      <c r="F144" s="200"/>
      <c r="G144" s="204">
        <v>400</v>
      </c>
      <c r="H144" s="200">
        <v>400</v>
      </c>
      <c r="I144" s="206" t="s">
        <v>216</v>
      </c>
      <c r="J144" s="208">
        <v>279114032</v>
      </c>
      <c r="K144" s="210" t="s">
        <v>601</v>
      </c>
    </row>
    <row r="145" spans="1:11" s="46" customFormat="1" ht="42.75" customHeight="1" x14ac:dyDescent="0.25">
      <c r="A145" s="240"/>
      <c r="B145" s="217"/>
      <c r="C145" s="215"/>
      <c r="D145" s="219"/>
      <c r="E145" s="218"/>
      <c r="F145" s="213"/>
      <c r="G145" s="205"/>
      <c r="H145" s="201"/>
      <c r="I145" s="207"/>
      <c r="J145" s="209"/>
      <c r="K145" s="211"/>
    </row>
    <row r="146" spans="1:11" s="46" customFormat="1" ht="45.75" customHeight="1" x14ac:dyDescent="0.25">
      <c r="A146" s="240"/>
      <c r="B146" s="217"/>
      <c r="C146" s="215"/>
      <c r="D146" s="219"/>
      <c r="E146" s="218"/>
      <c r="F146" s="201"/>
      <c r="G146" s="88">
        <v>44.444000000000003</v>
      </c>
      <c r="H146" s="106">
        <v>44.4</v>
      </c>
      <c r="I146" s="89" t="s">
        <v>468</v>
      </c>
      <c r="J146" s="90">
        <v>279114015</v>
      </c>
      <c r="K146" s="212"/>
    </row>
    <row r="147" spans="1:11" s="46" customFormat="1" ht="20.25" customHeight="1" x14ac:dyDescent="0.25">
      <c r="A147" s="240"/>
      <c r="B147" s="217" t="s">
        <v>486</v>
      </c>
      <c r="C147" s="215" t="s">
        <v>466</v>
      </c>
      <c r="D147" s="219"/>
      <c r="E147" s="218" t="s">
        <v>487</v>
      </c>
      <c r="F147" s="200"/>
      <c r="G147" s="269">
        <v>400</v>
      </c>
      <c r="H147" s="200">
        <v>400</v>
      </c>
      <c r="I147" s="206" t="s">
        <v>216</v>
      </c>
      <c r="J147" s="208">
        <v>279114032</v>
      </c>
      <c r="K147" s="210" t="s">
        <v>615</v>
      </c>
    </row>
    <row r="148" spans="1:11" s="46" customFormat="1" ht="20.25" customHeight="1" x14ac:dyDescent="0.25">
      <c r="A148" s="240"/>
      <c r="B148" s="217"/>
      <c r="C148" s="215"/>
      <c r="D148" s="219"/>
      <c r="E148" s="218"/>
      <c r="F148" s="213"/>
      <c r="G148" s="270"/>
      <c r="H148" s="201"/>
      <c r="I148" s="207"/>
      <c r="J148" s="209"/>
      <c r="K148" s="211"/>
    </row>
    <row r="149" spans="1:11" s="46" customFormat="1" ht="20.25" customHeight="1" x14ac:dyDescent="0.25">
      <c r="A149" s="240"/>
      <c r="B149" s="217"/>
      <c r="C149" s="215"/>
      <c r="D149" s="219"/>
      <c r="E149" s="218"/>
      <c r="F149" s="201"/>
      <c r="G149" s="88">
        <v>44.444000000000003</v>
      </c>
      <c r="H149" s="106">
        <v>9</v>
      </c>
      <c r="I149" s="89" t="s">
        <v>468</v>
      </c>
      <c r="J149" s="90">
        <v>279114015</v>
      </c>
      <c r="K149" s="212"/>
    </row>
    <row r="150" spans="1:11" s="46" customFormat="1" ht="20.25" customHeight="1" x14ac:dyDescent="0.25">
      <c r="A150" s="240"/>
      <c r="B150" s="217" t="s">
        <v>488</v>
      </c>
      <c r="C150" s="215" t="s">
        <v>466</v>
      </c>
      <c r="D150" s="219"/>
      <c r="E150" s="218" t="s">
        <v>487</v>
      </c>
      <c r="F150" s="200"/>
      <c r="G150" s="204">
        <v>300</v>
      </c>
      <c r="H150" s="200">
        <v>300</v>
      </c>
      <c r="I150" s="206" t="s">
        <v>216</v>
      </c>
      <c r="J150" s="208">
        <v>279114032</v>
      </c>
      <c r="K150" s="210" t="s">
        <v>554</v>
      </c>
    </row>
    <row r="151" spans="1:11" s="46" customFormat="1" ht="20.25" customHeight="1" x14ac:dyDescent="0.25">
      <c r="A151" s="240"/>
      <c r="B151" s="217"/>
      <c r="C151" s="215"/>
      <c r="D151" s="219"/>
      <c r="E151" s="218"/>
      <c r="F151" s="213"/>
      <c r="G151" s="205"/>
      <c r="H151" s="201"/>
      <c r="I151" s="207"/>
      <c r="J151" s="209"/>
      <c r="K151" s="211"/>
    </row>
    <row r="152" spans="1:11" s="46" customFormat="1" ht="20.25" customHeight="1" x14ac:dyDescent="0.25">
      <c r="A152" s="240"/>
      <c r="B152" s="217"/>
      <c r="C152" s="215"/>
      <c r="D152" s="219"/>
      <c r="E152" s="218"/>
      <c r="F152" s="201"/>
      <c r="G152" s="88">
        <v>33.332999999999998</v>
      </c>
      <c r="H152" s="106">
        <v>33.299999999999997</v>
      </c>
      <c r="I152" s="89" t="s">
        <v>468</v>
      </c>
      <c r="J152" s="90">
        <v>279114015</v>
      </c>
      <c r="K152" s="212"/>
    </row>
    <row r="153" spans="1:11" s="46" customFormat="1" ht="20.25" hidden="1" customHeight="1" x14ac:dyDescent="0.25">
      <c r="A153" s="240"/>
      <c r="B153" s="217" t="s">
        <v>489</v>
      </c>
      <c r="C153" s="215" t="s">
        <v>466</v>
      </c>
      <c r="D153" s="219"/>
      <c r="E153" s="218" t="s">
        <v>487</v>
      </c>
      <c r="F153" s="106"/>
      <c r="G153" s="88"/>
      <c r="H153" s="106"/>
      <c r="I153" s="91"/>
      <c r="J153" s="90"/>
      <c r="K153" s="170" t="s">
        <v>490</v>
      </c>
    </row>
    <row r="154" spans="1:11" s="46" customFormat="1" ht="20.25" customHeight="1" x14ac:dyDescent="0.25">
      <c r="A154" s="240"/>
      <c r="B154" s="217"/>
      <c r="C154" s="215"/>
      <c r="D154" s="219"/>
      <c r="E154" s="218"/>
      <c r="F154" s="106"/>
      <c r="G154" s="88">
        <v>300</v>
      </c>
      <c r="H154" s="106">
        <v>300</v>
      </c>
      <c r="I154" s="89" t="s">
        <v>216</v>
      </c>
      <c r="J154" s="90">
        <v>279114032</v>
      </c>
      <c r="K154" s="214" t="s">
        <v>617</v>
      </c>
    </row>
    <row r="155" spans="1:11" s="46" customFormat="1" ht="47.25" customHeight="1" x14ac:dyDescent="0.25">
      <c r="A155" s="240"/>
      <c r="B155" s="217"/>
      <c r="C155" s="215"/>
      <c r="D155" s="219"/>
      <c r="E155" s="218"/>
      <c r="F155" s="106"/>
      <c r="G155" s="88">
        <v>33.332999999999998</v>
      </c>
      <c r="H155" s="106">
        <v>2</v>
      </c>
      <c r="I155" s="89" t="s">
        <v>204</v>
      </c>
      <c r="J155" s="90">
        <v>279114015</v>
      </c>
      <c r="K155" s="214"/>
    </row>
    <row r="156" spans="1:11" s="46" customFormat="1" ht="26.25" hidden="1" customHeight="1" x14ac:dyDescent="0.25">
      <c r="A156" s="240"/>
      <c r="B156" s="217" t="s">
        <v>491</v>
      </c>
      <c r="C156" s="215" t="s">
        <v>466</v>
      </c>
      <c r="D156" s="219"/>
      <c r="E156" s="218" t="s">
        <v>492</v>
      </c>
      <c r="F156" s="106"/>
      <c r="G156" s="88"/>
      <c r="H156" s="106"/>
      <c r="I156" s="89" t="s">
        <v>203</v>
      </c>
      <c r="J156" s="90">
        <v>279114011</v>
      </c>
      <c r="K156" s="140" t="s">
        <v>490</v>
      </c>
    </row>
    <row r="157" spans="1:11" s="46" customFormat="1" ht="26.25" hidden="1" customHeight="1" x14ac:dyDescent="0.25">
      <c r="A157" s="240"/>
      <c r="B157" s="217"/>
      <c r="C157" s="215"/>
      <c r="D157" s="219"/>
      <c r="E157" s="218"/>
      <c r="F157" s="106"/>
      <c r="G157" s="88"/>
      <c r="H157" s="106"/>
      <c r="I157" s="91"/>
      <c r="J157" s="90"/>
      <c r="K157" s="140"/>
    </row>
    <row r="158" spans="1:11" s="46" customFormat="1" ht="26.25" customHeight="1" x14ac:dyDescent="0.25">
      <c r="A158" s="240"/>
      <c r="B158" s="217"/>
      <c r="C158" s="215"/>
      <c r="D158" s="219"/>
      <c r="E158" s="218"/>
      <c r="F158" s="106"/>
      <c r="G158" s="88">
        <v>546.07299999999998</v>
      </c>
      <c r="H158" s="106">
        <v>678.255</v>
      </c>
      <c r="I158" s="89" t="s">
        <v>216</v>
      </c>
      <c r="J158" s="90">
        <v>279114032</v>
      </c>
      <c r="K158" s="214" t="s">
        <v>555</v>
      </c>
    </row>
    <row r="159" spans="1:11" s="46" customFormat="1" ht="26.25" customHeight="1" x14ac:dyDescent="0.25">
      <c r="A159" s="240"/>
      <c r="B159" s="217"/>
      <c r="C159" s="215"/>
      <c r="D159" s="219"/>
      <c r="E159" s="218"/>
      <c r="F159" s="106"/>
      <c r="G159" s="88">
        <v>60.674999999999997</v>
      </c>
      <c r="H159" s="106">
        <v>87.266999999999996</v>
      </c>
      <c r="I159" s="89" t="s">
        <v>204</v>
      </c>
      <c r="J159" s="90">
        <v>279114015</v>
      </c>
      <c r="K159" s="214"/>
    </row>
    <row r="160" spans="1:11" s="46" customFormat="1" ht="40.5" hidden="1" customHeight="1" x14ac:dyDescent="0.25">
      <c r="A160" s="240"/>
      <c r="B160" s="217" t="s">
        <v>493</v>
      </c>
      <c r="C160" s="215" t="s">
        <v>466</v>
      </c>
      <c r="D160" s="219"/>
      <c r="E160" s="218" t="s">
        <v>492</v>
      </c>
      <c r="F160" s="106"/>
      <c r="G160" s="88"/>
      <c r="H160" s="106"/>
      <c r="I160" s="91"/>
      <c r="J160" s="90"/>
      <c r="K160" s="140" t="s">
        <v>490</v>
      </c>
    </row>
    <row r="161" spans="1:11" s="46" customFormat="1" ht="40.5" customHeight="1" x14ac:dyDescent="0.25">
      <c r="A161" s="240"/>
      <c r="B161" s="217"/>
      <c r="C161" s="215"/>
      <c r="D161" s="219"/>
      <c r="E161" s="218"/>
      <c r="F161" s="106"/>
      <c r="G161" s="88">
        <v>300</v>
      </c>
      <c r="H161" s="106">
        <v>300</v>
      </c>
      <c r="I161" s="89" t="s">
        <v>216</v>
      </c>
      <c r="J161" s="90">
        <v>279114032</v>
      </c>
      <c r="K161" s="214" t="s">
        <v>556</v>
      </c>
    </row>
    <row r="162" spans="1:11" s="46" customFormat="1" ht="40.5" customHeight="1" x14ac:dyDescent="0.25">
      <c r="A162" s="240"/>
      <c r="B162" s="217"/>
      <c r="C162" s="215"/>
      <c r="D162" s="219"/>
      <c r="E162" s="218"/>
      <c r="F162" s="106"/>
      <c r="G162" s="88">
        <v>33.332999999999998</v>
      </c>
      <c r="H162" s="106">
        <v>33.332999999999998</v>
      </c>
      <c r="I162" s="89" t="s">
        <v>468</v>
      </c>
      <c r="J162" s="90">
        <v>279114015</v>
      </c>
      <c r="K162" s="214"/>
    </row>
    <row r="163" spans="1:11" s="46" customFormat="1" ht="24" hidden="1" customHeight="1" x14ac:dyDescent="0.25">
      <c r="A163" s="240"/>
      <c r="B163" s="248" t="s">
        <v>494</v>
      </c>
      <c r="C163" s="215" t="s">
        <v>466</v>
      </c>
      <c r="D163" s="219"/>
      <c r="E163" s="218" t="s">
        <v>492</v>
      </c>
      <c r="F163" s="106"/>
      <c r="G163" s="88"/>
      <c r="H163" s="106"/>
      <c r="I163" s="89"/>
      <c r="J163" s="90"/>
      <c r="K163" s="140" t="s">
        <v>490</v>
      </c>
    </row>
    <row r="164" spans="1:11" s="46" customFormat="1" ht="24" hidden="1" customHeight="1" x14ac:dyDescent="0.25">
      <c r="A164" s="240"/>
      <c r="B164" s="248"/>
      <c r="C164" s="215"/>
      <c r="D164" s="219"/>
      <c r="E164" s="218"/>
      <c r="F164" s="106"/>
      <c r="G164" s="88"/>
      <c r="H164" s="106"/>
      <c r="I164" s="91"/>
      <c r="J164" s="90"/>
      <c r="K164" s="140" t="s">
        <v>490</v>
      </c>
    </row>
    <row r="165" spans="1:11" s="46" customFormat="1" ht="24" customHeight="1" x14ac:dyDescent="0.25">
      <c r="A165" s="240"/>
      <c r="B165" s="248"/>
      <c r="C165" s="215"/>
      <c r="D165" s="219"/>
      <c r="E165" s="218"/>
      <c r="F165" s="106"/>
      <c r="G165" s="88">
        <v>500</v>
      </c>
      <c r="H165" s="106">
        <v>500</v>
      </c>
      <c r="I165" s="89" t="s">
        <v>216</v>
      </c>
      <c r="J165" s="90">
        <v>279114032</v>
      </c>
      <c r="K165" s="214" t="s">
        <v>557</v>
      </c>
    </row>
    <row r="166" spans="1:11" s="46" customFormat="1" ht="24" customHeight="1" x14ac:dyDescent="0.25">
      <c r="A166" s="240"/>
      <c r="B166" s="248"/>
      <c r="C166" s="215"/>
      <c r="D166" s="219"/>
      <c r="E166" s="218"/>
      <c r="F166" s="106"/>
      <c r="G166" s="88">
        <v>55.555999999999997</v>
      </c>
      <c r="H166" s="106">
        <v>69.069599999999994</v>
      </c>
      <c r="I166" s="89" t="s">
        <v>468</v>
      </c>
      <c r="J166" s="90">
        <v>279114015</v>
      </c>
      <c r="K166" s="214"/>
    </row>
    <row r="167" spans="1:11" s="46" customFormat="1" ht="94.5" customHeight="1" x14ac:dyDescent="0.25">
      <c r="A167" s="240"/>
      <c r="B167" s="296" t="s">
        <v>495</v>
      </c>
      <c r="C167" s="215" t="s">
        <v>466</v>
      </c>
      <c r="D167" s="219"/>
      <c r="E167" s="218" t="s">
        <v>496</v>
      </c>
      <c r="F167" s="106"/>
      <c r="G167" s="88">
        <v>409.58100000000002</v>
      </c>
      <c r="H167" s="106">
        <v>90</v>
      </c>
      <c r="I167" s="89" t="s">
        <v>216</v>
      </c>
      <c r="J167" s="90">
        <v>279114032</v>
      </c>
      <c r="K167" s="297" t="s">
        <v>618</v>
      </c>
    </row>
    <row r="168" spans="1:11" s="46" customFormat="1" ht="46.5" customHeight="1" x14ac:dyDescent="0.25">
      <c r="A168" s="240"/>
      <c r="B168" s="296"/>
      <c r="C168" s="215"/>
      <c r="D168" s="219"/>
      <c r="E168" s="218"/>
      <c r="F168" s="106"/>
      <c r="G168" s="88">
        <v>84.251000000000005</v>
      </c>
      <c r="H168" s="106">
        <v>20.5</v>
      </c>
      <c r="I168" s="89" t="s">
        <v>468</v>
      </c>
      <c r="J168" s="90">
        <v>279114015</v>
      </c>
      <c r="K168" s="297"/>
    </row>
    <row r="169" spans="1:11" s="46" customFormat="1" ht="63" customHeight="1" x14ac:dyDescent="0.25">
      <c r="A169" s="240"/>
      <c r="B169" s="299" t="s">
        <v>497</v>
      </c>
      <c r="C169" s="215" t="s">
        <v>466</v>
      </c>
      <c r="D169" s="219"/>
      <c r="E169" s="218" t="s">
        <v>498</v>
      </c>
      <c r="F169" s="106"/>
      <c r="G169" s="80">
        <v>242.08</v>
      </c>
      <c r="H169" s="106">
        <v>110.066</v>
      </c>
      <c r="I169" s="89" t="s">
        <v>216</v>
      </c>
      <c r="J169" s="90">
        <v>279114032</v>
      </c>
      <c r="K169" s="297" t="s">
        <v>619</v>
      </c>
    </row>
    <row r="170" spans="1:11" s="46" customFormat="1" ht="63" customHeight="1" x14ac:dyDescent="0.25">
      <c r="A170" s="240"/>
      <c r="B170" s="299"/>
      <c r="C170" s="215"/>
      <c r="D170" s="219"/>
      <c r="E170" s="218"/>
      <c r="F170" s="106"/>
      <c r="G170" s="80">
        <v>26.898</v>
      </c>
      <c r="H170" s="106">
        <v>16.992899999999999</v>
      </c>
      <c r="I170" s="89" t="s">
        <v>468</v>
      </c>
      <c r="J170" s="90">
        <v>279114015</v>
      </c>
      <c r="K170" s="297"/>
    </row>
    <row r="171" spans="1:11" s="46" customFormat="1" ht="75.75" customHeight="1" x14ac:dyDescent="0.25">
      <c r="A171" s="93"/>
      <c r="B171" s="97" t="s">
        <v>499</v>
      </c>
      <c r="C171" s="98" t="s">
        <v>466</v>
      </c>
      <c r="D171" s="96"/>
      <c r="E171" s="95" t="s">
        <v>500</v>
      </c>
      <c r="F171" s="106"/>
      <c r="G171" s="80">
        <v>24.744</v>
      </c>
      <c r="H171" s="106">
        <v>21.006499999999999</v>
      </c>
      <c r="I171" s="92" t="s">
        <v>204</v>
      </c>
      <c r="J171" s="90">
        <v>279114015</v>
      </c>
      <c r="K171" s="140" t="s">
        <v>620</v>
      </c>
    </row>
    <row r="172" spans="1:11" s="169" customFormat="1" ht="58.5" customHeight="1" x14ac:dyDescent="0.25">
      <c r="A172" s="168"/>
      <c r="B172" s="183" t="s">
        <v>501</v>
      </c>
      <c r="C172" s="171" t="s">
        <v>466</v>
      </c>
      <c r="D172" s="171"/>
      <c r="E172" s="184" t="s">
        <v>502</v>
      </c>
      <c r="F172" s="172"/>
      <c r="G172" s="81">
        <v>148.44</v>
      </c>
      <c r="H172" s="172">
        <v>0</v>
      </c>
      <c r="I172" s="185" t="s">
        <v>234</v>
      </c>
      <c r="J172" s="184">
        <v>279088005</v>
      </c>
      <c r="K172" s="170" t="s">
        <v>622</v>
      </c>
    </row>
    <row r="173" spans="1:11" s="169" customFormat="1" ht="56.25" customHeight="1" x14ac:dyDescent="0.25">
      <c r="A173" s="168"/>
      <c r="B173" s="183" t="s">
        <v>503</v>
      </c>
      <c r="C173" s="171" t="s">
        <v>466</v>
      </c>
      <c r="D173" s="171"/>
      <c r="E173" s="184" t="s">
        <v>502</v>
      </c>
      <c r="F173" s="172"/>
      <c r="G173" s="81">
        <v>170.79900000000001</v>
      </c>
      <c r="H173" s="172">
        <v>0</v>
      </c>
      <c r="I173" s="185" t="s">
        <v>234</v>
      </c>
      <c r="J173" s="184">
        <v>279088005</v>
      </c>
      <c r="K173" s="170" t="s">
        <v>622</v>
      </c>
    </row>
    <row r="174" spans="1:11" s="46" customFormat="1" ht="84" customHeight="1" x14ac:dyDescent="0.25">
      <c r="A174" s="93"/>
      <c r="B174" s="100" t="s">
        <v>504</v>
      </c>
      <c r="C174" s="98" t="s">
        <v>466</v>
      </c>
      <c r="D174" s="96"/>
      <c r="E174" s="95" t="s">
        <v>487</v>
      </c>
      <c r="F174" s="106"/>
      <c r="G174" s="80">
        <v>631.25199999999995</v>
      </c>
      <c r="H174" s="106">
        <v>567.96900000000005</v>
      </c>
      <c r="I174" s="92" t="s">
        <v>204</v>
      </c>
      <c r="J174" s="90">
        <v>279114015</v>
      </c>
      <c r="K174" s="140" t="s">
        <v>621</v>
      </c>
    </row>
    <row r="175" spans="1:11" s="46" customFormat="1" ht="52.5" customHeight="1" x14ac:dyDescent="0.25">
      <c r="A175" s="240"/>
      <c r="B175" s="298" t="s">
        <v>505</v>
      </c>
      <c r="C175" s="215" t="s">
        <v>466</v>
      </c>
      <c r="D175" s="219"/>
      <c r="E175" s="218" t="s">
        <v>506</v>
      </c>
      <c r="F175" s="106"/>
      <c r="G175" s="80">
        <v>350</v>
      </c>
      <c r="H175" s="106">
        <v>296.28800000000001</v>
      </c>
      <c r="I175" s="89" t="s">
        <v>203</v>
      </c>
      <c r="J175" s="90">
        <v>279114011</v>
      </c>
      <c r="K175" s="214" t="s">
        <v>623</v>
      </c>
    </row>
    <row r="176" spans="1:11" s="46" customFormat="1" ht="52.5" customHeight="1" x14ac:dyDescent="0.25">
      <c r="A176" s="240"/>
      <c r="B176" s="298"/>
      <c r="C176" s="215"/>
      <c r="D176" s="219"/>
      <c r="E176" s="218"/>
      <c r="F176" s="106"/>
      <c r="G176" s="80">
        <v>38.889000000000003</v>
      </c>
      <c r="H176" s="106">
        <v>22.9207</v>
      </c>
      <c r="I176" s="91" t="s">
        <v>204</v>
      </c>
      <c r="J176" s="90">
        <v>279114015</v>
      </c>
      <c r="K176" s="214"/>
    </row>
    <row r="177" spans="1:11" s="46" customFormat="1" x14ac:dyDescent="0.25">
      <c r="A177" s="240"/>
      <c r="B177" s="299" t="s">
        <v>507</v>
      </c>
      <c r="C177" s="215" t="s">
        <v>466</v>
      </c>
      <c r="D177" s="219"/>
      <c r="E177" s="218" t="s">
        <v>508</v>
      </c>
      <c r="F177" s="106"/>
      <c r="G177" s="80">
        <v>393.26499999999999</v>
      </c>
      <c r="H177" s="106">
        <v>393.26499999999999</v>
      </c>
      <c r="I177" s="89" t="s">
        <v>216</v>
      </c>
      <c r="J177" s="90">
        <v>279114032</v>
      </c>
      <c r="K177" s="214" t="s">
        <v>624</v>
      </c>
    </row>
    <row r="178" spans="1:11" s="46" customFormat="1" ht="71.25" customHeight="1" x14ac:dyDescent="0.25">
      <c r="A178" s="240"/>
      <c r="B178" s="299"/>
      <c r="C178" s="215"/>
      <c r="D178" s="219"/>
      <c r="E178" s="218"/>
      <c r="F178" s="106"/>
      <c r="G178" s="80">
        <v>43.695999999999998</v>
      </c>
      <c r="H178" s="106">
        <v>22.424299999999999</v>
      </c>
      <c r="I178" s="89" t="s">
        <v>468</v>
      </c>
      <c r="J178" s="90">
        <v>279114015</v>
      </c>
      <c r="K178" s="214"/>
    </row>
    <row r="179" spans="1:11" s="46" customFormat="1" ht="71.25" customHeight="1" x14ac:dyDescent="0.25">
      <c r="A179" s="93"/>
      <c r="B179" s="97" t="s">
        <v>509</v>
      </c>
      <c r="C179" s="98" t="s">
        <v>466</v>
      </c>
      <c r="D179" s="96"/>
      <c r="E179" s="95" t="s">
        <v>510</v>
      </c>
      <c r="F179" s="106"/>
      <c r="G179" s="80">
        <v>410</v>
      </c>
      <c r="H179" s="106">
        <v>101</v>
      </c>
      <c r="I179" s="92" t="s">
        <v>204</v>
      </c>
      <c r="J179" s="90">
        <v>279114015</v>
      </c>
      <c r="K179" s="140" t="s">
        <v>625</v>
      </c>
    </row>
    <row r="180" spans="1:11" s="46" customFormat="1" ht="85.5" customHeight="1" x14ac:dyDescent="0.25">
      <c r="A180" s="240"/>
      <c r="B180" s="298" t="s">
        <v>511</v>
      </c>
      <c r="C180" s="215" t="s">
        <v>466</v>
      </c>
      <c r="D180" s="219"/>
      <c r="E180" s="218" t="s">
        <v>512</v>
      </c>
      <c r="F180" s="253"/>
      <c r="G180" s="80">
        <v>196.036</v>
      </c>
      <c r="H180" s="106">
        <v>171.57499999999999</v>
      </c>
      <c r="I180" s="89" t="s">
        <v>216</v>
      </c>
      <c r="J180" s="90">
        <v>279114032</v>
      </c>
      <c r="K180" s="194" t="s">
        <v>626</v>
      </c>
    </row>
    <row r="181" spans="1:11" s="46" customFormat="1" ht="47.25" customHeight="1" x14ac:dyDescent="0.25">
      <c r="A181" s="240"/>
      <c r="B181" s="298"/>
      <c r="C181" s="215"/>
      <c r="D181" s="219"/>
      <c r="E181" s="218"/>
      <c r="F181" s="268"/>
      <c r="G181" s="174">
        <v>21.782</v>
      </c>
      <c r="H181" s="172">
        <v>0</v>
      </c>
      <c r="I181" s="175" t="s">
        <v>204</v>
      </c>
      <c r="J181" s="176">
        <v>279114015</v>
      </c>
      <c r="K181" s="300"/>
    </row>
    <row r="182" spans="1:11" s="46" customFormat="1" ht="60.75" customHeight="1" x14ac:dyDescent="0.25">
      <c r="A182" s="240"/>
      <c r="B182" s="298" t="s">
        <v>513</v>
      </c>
      <c r="C182" s="215" t="s">
        <v>466</v>
      </c>
      <c r="D182" s="219"/>
      <c r="E182" s="218" t="s">
        <v>474</v>
      </c>
      <c r="F182" s="253"/>
      <c r="G182" s="80">
        <v>100</v>
      </c>
      <c r="H182" s="106">
        <v>54.518999999999998</v>
      </c>
      <c r="I182" s="89" t="s">
        <v>216</v>
      </c>
      <c r="J182" s="90">
        <v>279114032</v>
      </c>
      <c r="K182" s="194" t="s">
        <v>627</v>
      </c>
    </row>
    <row r="183" spans="1:11" s="46" customFormat="1" ht="16.5" customHeight="1" x14ac:dyDescent="0.25">
      <c r="A183" s="240"/>
      <c r="B183" s="298"/>
      <c r="C183" s="215"/>
      <c r="D183" s="219"/>
      <c r="E183" s="218"/>
      <c r="F183" s="268"/>
      <c r="G183" s="80">
        <v>40.299999999999997</v>
      </c>
      <c r="H183" s="106">
        <v>0</v>
      </c>
      <c r="I183" s="89" t="s">
        <v>468</v>
      </c>
      <c r="J183" s="90">
        <v>279114015</v>
      </c>
      <c r="K183" s="300"/>
    </row>
    <row r="184" spans="1:11" s="46" customFormat="1" ht="29.25" customHeight="1" x14ac:dyDescent="0.25">
      <c r="A184" s="240"/>
      <c r="B184" s="298" t="s">
        <v>514</v>
      </c>
      <c r="C184" s="215" t="s">
        <v>466</v>
      </c>
      <c r="D184" s="220"/>
      <c r="E184" s="218"/>
      <c r="F184" s="253"/>
      <c r="G184" s="80">
        <v>550</v>
      </c>
      <c r="H184" s="106">
        <v>550</v>
      </c>
      <c r="I184" s="89" t="s">
        <v>216</v>
      </c>
      <c r="J184" s="90">
        <v>279114032</v>
      </c>
      <c r="K184" s="214" t="s">
        <v>558</v>
      </c>
    </row>
    <row r="185" spans="1:11" s="46" customFormat="1" ht="51.75" customHeight="1" x14ac:dyDescent="0.25">
      <c r="A185" s="240"/>
      <c r="B185" s="298"/>
      <c r="C185" s="215"/>
      <c r="D185" s="268"/>
      <c r="E185" s="218"/>
      <c r="F185" s="268"/>
      <c r="G185" s="80">
        <v>61.110999999999997</v>
      </c>
      <c r="H185" s="106">
        <v>61.110999999999997</v>
      </c>
      <c r="I185" s="89" t="s">
        <v>204</v>
      </c>
      <c r="J185" s="90">
        <v>279114015</v>
      </c>
      <c r="K185" s="214"/>
    </row>
    <row r="186" spans="1:11" s="46" customFormat="1" ht="10.5" hidden="1" customHeight="1" x14ac:dyDescent="0.25">
      <c r="A186" s="240"/>
      <c r="B186" s="248" t="s">
        <v>515</v>
      </c>
      <c r="C186" s="215" t="s">
        <v>466</v>
      </c>
      <c r="D186" s="219"/>
      <c r="E186" s="218" t="s">
        <v>487</v>
      </c>
      <c r="F186" s="106"/>
      <c r="G186" s="80"/>
      <c r="H186" s="106"/>
      <c r="I186" s="89"/>
      <c r="J186" s="90"/>
      <c r="K186" s="140" t="s">
        <v>490</v>
      </c>
    </row>
    <row r="187" spans="1:11" s="46" customFormat="1" ht="27.75" customHeight="1" x14ac:dyDescent="0.25">
      <c r="A187" s="240"/>
      <c r="B187" s="248"/>
      <c r="C187" s="215"/>
      <c r="D187" s="219"/>
      <c r="E187" s="218"/>
      <c r="F187" s="253"/>
      <c r="G187" s="80">
        <v>452.56200000000001</v>
      </c>
      <c r="H187" s="106">
        <v>452.56200000000001</v>
      </c>
      <c r="I187" s="89" t="s">
        <v>216</v>
      </c>
      <c r="J187" s="90">
        <v>279114032</v>
      </c>
      <c r="K187" s="297" t="s">
        <v>628</v>
      </c>
    </row>
    <row r="188" spans="1:11" s="46" customFormat="1" ht="71.25" customHeight="1" x14ac:dyDescent="0.25">
      <c r="A188" s="240"/>
      <c r="B188" s="248"/>
      <c r="C188" s="215"/>
      <c r="D188" s="219"/>
      <c r="E188" s="218"/>
      <c r="F188" s="268"/>
      <c r="G188" s="80">
        <v>50.284999999999997</v>
      </c>
      <c r="H188" s="106">
        <v>10</v>
      </c>
      <c r="I188" s="89" t="s">
        <v>468</v>
      </c>
      <c r="J188" s="90">
        <v>279114015</v>
      </c>
      <c r="K188" s="297"/>
    </row>
    <row r="189" spans="1:11" s="46" customFormat="1" ht="14.25" hidden="1" customHeight="1" x14ac:dyDescent="0.25">
      <c r="A189" s="240"/>
      <c r="B189" s="298" t="s">
        <v>516</v>
      </c>
      <c r="C189" s="215" t="s">
        <v>466</v>
      </c>
      <c r="D189" s="219"/>
      <c r="E189" s="218" t="s">
        <v>487</v>
      </c>
      <c r="F189" s="106"/>
      <c r="G189" s="80"/>
      <c r="H189" s="106"/>
      <c r="I189" s="92"/>
      <c r="J189" s="90"/>
      <c r="K189" s="140" t="s">
        <v>490</v>
      </c>
    </row>
    <row r="190" spans="1:11" s="46" customFormat="1" x14ac:dyDescent="0.25">
      <c r="A190" s="240"/>
      <c r="B190" s="298"/>
      <c r="C190" s="215"/>
      <c r="D190" s="219"/>
      <c r="E190" s="218"/>
      <c r="F190" s="253"/>
      <c r="G190" s="80">
        <v>300</v>
      </c>
      <c r="H190" s="106">
        <v>300</v>
      </c>
      <c r="I190" s="89" t="s">
        <v>216</v>
      </c>
      <c r="J190" s="90">
        <v>279114032</v>
      </c>
      <c r="K190" s="214" t="s">
        <v>559</v>
      </c>
    </row>
    <row r="191" spans="1:11" s="46" customFormat="1" ht="27" customHeight="1" x14ac:dyDescent="0.25">
      <c r="A191" s="240"/>
      <c r="B191" s="298"/>
      <c r="C191" s="215"/>
      <c r="D191" s="219"/>
      <c r="E191" s="218"/>
      <c r="F191" s="268"/>
      <c r="G191" s="80">
        <v>33.332999999999998</v>
      </c>
      <c r="H191" s="106">
        <v>33.332999999999998</v>
      </c>
      <c r="I191" s="89" t="s">
        <v>468</v>
      </c>
      <c r="J191" s="90">
        <v>279114015</v>
      </c>
      <c r="K191" s="214"/>
    </row>
    <row r="192" spans="1:11" s="46" customFormat="1" ht="23.25" customHeight="1" x14ac:dyDescent="0.25">
      <c r="A192" s="240"/>
      <c r="B192" s="298" t="s">
        <v>517</v>
      </c>
      <c r="C192" s="215" t="s">
        <v>466</v>
      </c>
      <c r="D192" s="219"/>
      <c r="E192" s="218" t="s">
        <v>487</v>
      </c>
      <c r="F192" s="253"/>
      <c r="G192" s="80">
        <v>476.77199999999999</v>
      </c>
      <c r="H192" s="106">
        <v>476.77199999999999</v>
      </c>
      <c r="I192" s="89" t="s">
        <v>216</v>
      </c>
      <c r="J192" s="90">
        <v>279114032</v>
      </c>
      <c r="K192" s="214" t="s">
        <v>629</v>
      </c>
    </row>
    <row r="193" spans="1:11" s="46" customFormat="1" ht="66" customHeight="1" x14ac:dyDescent="0.25">
      <c r="A193" s="240"/>
      <c r="B193" s="298"/>
      <c r="C193" s="215"/>
      <c r="D193" s="219"/>
      <c r="E193" s="218"/>
      <c r="F193" s="268"/>
      <c r="G193" s="80">
        <v>52.975000000000001</v>
      </c>
      <c r="H193" s="106">
        <v>47.651899999999998</v>
      </c>
      <c r="I193" s="89" t="s">
        <v>468</v>
      </c>
      <c r="J193" s="90">
        <v>279114015</v>
      </c>
      <c r="K193" s="214"/>
    </row>
    <row r="194" spans="1:11" s="46" customFormat="1" ht="108.75" customHeight="1" x14ac:dyDescent="0.25">
      <c r="A194" s="93"/>
      <c r="B194" s="173" t="s">
        <v>518</v>
      </c>
      <c r="C194" s="98" t="s">
        <v>466</v>
      </c>
      <c r="D194" s="96"/>
      <c r="E194" s="95" t="s">
        <v>487</v>
      </c>
      <c r="F194" s="106"/>
      <c r="G194" s="80">
        <v>405</v>
      </c>
      <c r="H194" s="106">
        <v>137</v>
      </c>
      <c r="I194" s="92" t="s">
        <v>204</v>
      </c>
      <c r="J194" s="90">
        <v>279114015</v>
      </c>
      <c r="K194" s="140" t="s">
        <v>630</v>
      </c>
    </row>
    <row r="195" spans="1:11" s="46" customFormat="1" ht="94.5" x14ac:dyDescent="0.25">
      <c r="A195" s="93"/>
      <c r="B195" s="173" t="s">
        <v>519</v>
      </c>
      <c r="C195" s="98" t="s">
        <v>466</v>
      </c>
      <c r="D195" s="96"/>
      <c r="E195" s="95" t="s">
        <v>520</v>
      </c>
      <c r="F195" s="106"/>
      <c r="G195" s="80">
        <v>14</v>
      </c>
      <c r="H195" s="106">
        <v>12.2677</v>
      </c>
      <c r="I195" s="92" t="s">
        <v>204</v>
      </c>
      <c r="J195" s="90">
        <v>279114015</v>
      </c>
      <c r="K195" s="140" t="s">
        <v>631</v>
      </c>
    </row>
    <row r="196" spans="1:11" s="46" customFormat="1" ht="19.5" hidden="1" customHeight="1" x14ac:dyDescent="0.25">
      <c r="A196" s="240"/>
      <c r="B196" s="299" t="s">
        <v>521</v>
      </c>
      <c r="C196" s="215" t="s">
        <v>466</v>
      </c>
      <c r="D196" s="219"/>
      <c r="E196" s="218" t="s">
        <v>510</v>
      </c>
      <c r="F196" s="106"/>
      <c r="G196" s="80"/>
      <c r="H196" s="106"/>
      <c r="I196" s="92"/>
      <c r="J196" s="90"/>
      <c r="K196" s="140" t="s">
        <v>490</v>
      </c>
    </row>
    <row r="197" spans="1:11" s="46" customFormat="1" ht="19.5" customHeight="1" x14ac:dyDescent="0.25">
      <c r="A197" s="240"/>
      <c r="B197" s="299"/>
      <c r="C197" s="215"/>
      <c r="D197" s="219"/>
      <c r="E197" s="218"/>
      <c r="F197" s="106"/>
      <c r="G197" s="80">
        <v>300</v>
      </c>
      <c r="H197" s="106">
        <v>300</v>
      </c>
      <c r="I197" s="89" t="s">
        <v>216</v>
      </c>
      <c r="J197" s="90">
        <v>279114032</v>
      </c>
      <c r="K197" s="214" t="s">
        <v>560</v>
      </c>
    </row>
    <row r="198" spans="1:11" s="46" customFormat="1" ht="27" customHeight="1" x14ac:dyDescent="0.25">
      <c r="A198" s="240"/>
      <c r="B198" s="299"/>
      <c r="C198" s="215"/>
      <c r="D198" s="219"/>
      <c r="E198" s="218"/>
      <c r="F198" s="106"/>
      <c r="G198" s="80">
        <v>33.332999999999998</v>
      </c>
      <c r="H198" s="87">
        <v>1E-3</v>
      </c>
      <c r="I198" s="89" t="s">
        <v>468</v>
      </c>
      <c r="J198" s="90">
        <v>279114015</v>
      </c>
      <c r="K198" s="214"/>
    </row>
    <row r="199" spans="1:11" s="46" customFormat="1" ht="30" customHeight="1" x14ac:dyDescent="0.25">
      <c r="A199" s="240"/>
      <c r="B199" s="299" t="s">
        <v>522</v>
      </c>
      <c r="C199" s="215" t="s">
        <v>466</v>
      </c>
      <c r="D199" s="219"/>
      <c r="E199" s="218" t="s">
        <v>523</v>
      </c>
      <c r="F199" s="106"/>
      <c r="G199" s="80">
        <v>243.62100000000001</v>
      </c>
      <c r="H199" s="106">
        <v>208.185</v>
      </c>
      <c r="I199" s="89" t="s">
        <v>216</v>
      </c>
      <c r="J199" s="90">
        <v>279114032</v>
      </c>
      <c r="K199" s="170" t="s">
        <v>561</v>
      </c>
    </row>
    <row r="200" spans="1:11" s="46" customFormat="1" ht="30" customHeight="1" x14ac:dyDescent="0.25">
      <c r="A200" s="240"/>
      <c r="B200" s="299"/>
      <c r="C200" s="215"/>
      <c r="D200" s="219"/>
      <c r="E200" s="218"/>
      <c r="F200" s="106"/>
      <c r="G200" s="80">
        <v>27.068999999999999</v>
      </c>
      <c r="H200" s="106">
        <v>24.131699999999999</v>
      </c>
      <c r="I200" s="89" t="s">
        <v>468</v>
      </c>
      <c r="J200" s="90">
        <v>279114015</v>
      </c>
      <c r="K200" s="170" t="s">
        <v>632</v>
      </c>
    </row>
    <row r="201" spans="1:11" s="46" customFormat="1" ht="110.25" x14ac:dyDescent="0.25">
      <c r="A201" s="93"/>
      <c r="B201" s="100" t="s">
        <v>524</v>
      </c>
      <c r="C201" s="98" t="s">
        <v>466</v>
      </c>
      <c r="D201" s="96"/>
      <c r="E201" s="95" t="s">
        <v>512</v>
      </c>
      <c r="F201" s="106"/>
      <c r="G201" s="80">
        <v>45</v>
      </c>
      <c r="H201" s="106">
        <v>45</v>
      </c>
      <c r="I201" s="92" t="s">
        <v>468</v>
      </c>
      <c r="J201" s="90">
        <v>279114015</v>
      </c>
      <c r="K201" s="140" t="s">
        <v>562</v>
      </c>
    </row>
    <row r="202" spans="1:11" s="46" customFormat="1" ht="110.25" x14ac:dyDescent="0.25">
      <c r="A202" s="93"/>
      <c r="B202" s="100" t="s">
        <v>525</v>
      </c>
      <c r="C202" s="98" t="s">
        <v>466</v>
      </c>
      <c r="D202" s="96"/>
      <c r="E202" s="95" t="s">
        <v>512</v>
      </c>
      <c r="F202" s="106"/>
      <c r="G202" s="80">
        <v>50</v>
      </c>
      <c r="H202" s="106">
        <v>50</v>
      </c>
      <c r="I202" s="92" t="s">
        <v>468</v>
      </c>
      <c r="J202" s="90">
        <v>279114015</v>
      </c>
      <c r="K202" s="140" t="s">
        <v>563</v>
      </c>
    </row>
    <row r="203" spans="1:11" s="46" customFormat="1" ht="91.5" customHeight="1" x14ac:dyDescent="0.25">
      <c r="A203" s="93"/>
      <c r="B203" s="158" t="s">
        <v>526</v>
      </c>
      <c r="C203" s="98" t="s">
        <v>466</v>
      </c>
      <c r="D203" s="96"/>
      <c r="E203" s="95" t="s">
        <v>502</v>
      </c>
      <c r="F203" s="106"/>
      <c r="G203" s="80">
        <v>20.311</v>
      </c>
      <c r="H203" s="106">
        <v>19.672899999999998</v>
      </c>
      <c r="I203" s="92" t="s">
        <v>468</v>
      </c>
      <c r="J203" s="90">
        <v>279114015</v>
      </c>
      <c r="K203" s="140" t="s">
        <v>633</v>
      </c>
    </row>
    <row r="204" spans="1:11" s="46" customFormat="1" ht="93.75" customHeight="1" x14ac:dyDescent="0.25">
      <c r="A204" s="93"/>
      <c r="B204" s="94" t="s">
        <v>527</v>
      </c>
      <c r="C204" s="98" t="s">
        <v>466</v>
      </c>
      <c r="D204" s="96"/>
      <c r="E204" s="95" t="s">
        <v>502</v>
      </c>
      <c r="F204" s="106"/>
      <c r="G204" s="80">
        <v>187.34700000000001</v>
      </c>
      <c r="H204" s="106">
        <v>187.34700000000001</v>
      </c>
      <c r="I204" s="92" t="s">
        <v>468</v>
      </c>
      <c r="J204" s="90">
        <v>279114015</v>
      </c>
      <c r="K204" s="140" t="s">
        <v>528</v>
      </c>
    </row>
    <row r="205" spans="1:11" s="46" customFormat="1" ht="20.25" customHeight="1" x14ac:dyDescent="0.25">
      <c r="A205" s="240"/>
      <c r="B205" s="272" t="s">
        <v>529</v>
      </c>
      <c r="C205" s="218" t="s">
        <v>466</v>
      </c>
      <c r="D205" s="219"/>
      <c r="E205" s="218" t="s">
        <v>476</v>
      </c>
      <c r="F205" s="106"/>
      <c r="G205" s="80">
        <v>441.786</v>
      </c>
      <c r="H205" s="106">
        <v>397.4</v>
      </c>
      <c r="I205" s="89" t="s">
        <v>216</v>
      </c>
      <c r="J205" s="90">
        <v>279114032</v>
      </c>
      <c r="K205" s="214" t="s">
        <v>564</v>
      </c>
    </row>
    <row r="206" spans="1:11" s="46" customFormat="1" ht="20.25" customHeight="1" x14ac:dyDescent="0.25">
      <c r="A206" s="240"/>
      <c r="B206" s="272"/>
      <c r="C206" s="218"/>
      <c r="D206" s="219"/>
      <c r="E206" s="218"/>
      <c r="F206" s="271"/>
      <c r="G206" s="301">
        <v>49.087000000000003</v>
      </c>
      <c r="H206" s="271">
        <v>44.155999999999999</v>
      </c>
      <c r="I206" s="302" t="s">
        <v>204</v>
      </c>
      <c r="J206" s="303">
        <v>279114015</v>
      </c>
      <c r="K206" s="214"/>
    </row>
    <row r="207" spans="1:11" s="46" customFormat="1" ht="20.25" customHeight="1" x14ac:dyDescent="0.25">
      <c r="A207" s="240"/>
      <c r="B207" s="272"/>
      <c r="C207" s="218"/>
      <c r="D207" s="219"/>
      <c r="E207" s="218"/>
      <c r="F207" s="271"/>
      <c r="G207" s="301"/>
      <c r="H207" s="271"/>
      <c r="I207" s="302"/>
      <c r="J207" s="303"/>
      <c r="K207" s="214"/>
    </row>
    <row r="208" spans="1:11" x14ac:dyDescent="0.25">
      <c r="A208" s="240" t="s">
        <v>89</v>
      </c>
      <c r="B208" s="240"/>
      <c r="C208" s="240"/>
      <c r="D208" s="240"/>
      <c r="E208" s="240"/>
      <c r="F208" s="240"/>
      <c r="G208" s="240"/>
      <c r="H208" s="240"/>
      <c r="I208" s="240"/>
      <c r="J208" s="240"/>
      <c r="K208" s="240"/>
    </row>
    <row r="209" spans="1:11" x14ac:dyDescent="0.25">
      <c r="A209" s="238" t="s">
        <v>5</v>
      </c>
      <c r="B209" s="238"/>
      <c r="C209" s="238"/>
      <c r="D209" s="238"/>
      <c r="E209" s="238"/>
      <c r="F209" s="238"/>
      <c r="G209" s="238"/>
      <c r="H209" s="238"/>
      <c r="I209" s="238"/>
      <c r="J209" s="238"/>
      <c r="K209" s="238"/>
    </row>
    <row r="210" spans="1:11" ht="94.5" x14ac:dyDescent="0.25">
      <c r="A210" s="104">
        <v>13</v>
      </c>
      <c r="B210" s="99" t="s">
        <v>44</v>
      </c>
      <c r="C210" s="104" t="s">
        <v>55</v>
      </c>
      <c r="D210" s="103" t="s">
        <v>73</v>
      </c>
      <c r="E210" s="105" t="s">
        <v>66</v>
      </c>
      <c r="F210" s="105">
        <v>80</v>
      </c>
      <c r="G210" s="105">
        <v>80</v>
      </c>
      <c r="H210" s="32">
        <v>78</v>
      </c>
      <c r="K210" s="140" t="s">
        <v>565</v>
      </c>
    </row>
    <row r="211" spans="1:11" x14ac:dyDescent="0.25">
      <c r="A211" s="236" t="s">
        <v>1</v>
      </c>
      <c r="B211" s="236"/>
      <c r="C211" s="236"/>
      <c r="D211" s="236"/>
      <c r="E211" s="236"/>
      <c r="F211" s="236"/>
      <c r="G211" s="236"/>
      <c r="H211" s="236"/>
      <c r="I211" s="236"/>
      <c r="J211" s="236"/>
      <c r="K211" s="236"/>
    </row>
    <row r="212" spans="1:11" s="46" customFormat="1" ht="94.5" x14ac:dyDescent="0.25">
      <c r="A212" s="93"/>
      <c r="B212" s="131" t="s">
        <v>403</v>
      </c>
      <c r="C212" s="104" t="s">
        <v>211</v>
      </c>
      <c r="D212" s="103"/>
      <c r="E212" s="105" t="s">
        <v>66</v>
      </c>
      <c r="F212" s="110"/>
      <c r="G212" s="10">
        <v>143.87799999999999</v>
      </c>
      <c r="H212" s="10">
        <v>0</v>
      </c>
      <c r="I212" s="105" t="s">
        <v>204</v>
      </c>
      <c r="J212" s="74" t="s">
        <v>404</v>
      </c>
      <c r="K212" s="140" t="s">
        <v>405</v>
      </c>
    </row>
    <row r="213" spans="1:11" s="46" customFormat="1" x14ac:dyDescent="0.25">
      <c r="A213" s="240"/>
      <c r="B213" s="274" t="s">
        <v>406</v>
      </c>
      <c r="C213" s="192" t="s">
        <v>211</v>
      </c>
      <c r="D213" s="241"/>
      <c r="E213" s="249" t="s">
        <v>66</v>
      </c>
      <c r="F213" s="239"/>
      <c r="G213" s="10">
        <v>0</v>
      </c>
      <c r="H213" s="10">
        <v>928.7</v>
      </c>
      <c r="I213" s="105" t="s">
        <v>216</v>
      </c>
      <c r="J213" s="74" t="s">
        <v>407</v>
      </c>
      <c r="K213" s="214" t="s">
        <v>566</v>
      </c>
    </row>
    <row r="214" spans="1:11" s="46" customFormat="1" x14ac:dyDescent="0.25">
      <c r="A214" s="240"/>
      <c r="B214" s="274"/>
      <c r="C214" s="192"/>
      <c r="D214" s="241"/>
      <c r="E214" s="249"/>
      <c r="F214" s="239"/>
      <c r="G214" s="10">
        <v>2724.8130000000001</v>
      </c>
      <c r="H214" s="10">
        <v>1796.1</v>
      </c>
      <c r="I214" s="105" t="s">
        <v>204</v>
      </c>
      <c r="J214" s="74" t="s">
        <v>404</v>
      </c>
      <c r="K214" s="214"/>
    </row>
    <row r="215" spans="1:11" s="46" customFormat="1" x14ac:dyDescent="0.25">
      <c r="A215" s="240"/>
      <c r="B215" s="274" t="s">
        <v>408</v>
      </c>
      <c r="C215" s="192" t="s">
        <v>211</v>
      </c>
      <c r="D215" s="241"/>
      <c r="E215" s="249" t="s">
        <v>66</v>
      </c>
      <c r="F215" s="271"/>
      <c r="G215" s="10">
        <v>858.26099999999997</v>
      </c>
      <c r="H215" s="106">
        <v>324.7</v>
      </c>
      <c r="I215" s="105" t="s">
        <v>203</v>
      </c>
      <c r="J215" s="74" t="s">
        <v>409</v>
      </c>
      <c r="K215" s="214" t="s">
        <v>567</v>
      </c>
    </row>
    <row r="216" spans="1:11" s="46" customFormat="1" x14ac:dyDescent="0.25">
      <c r="A216" s="240"/>
      <c r="B216" s="274"/>
      <c r="C216" s="192"/>
      <c r="D216" s="241"/>
      <c r="E216" s="249"/>
      <c r="F216" s="271"/>
      <c r="G216" s="10">
        <v>1035.088</v>
      </c>
      <c r="H216" s="106">
        <v>864.6</v>
      </c>
      <c r="I216" s="105" t="s">
        <v>204</v>
      </c>
      <c r="J216" s="74" t="s">
        <v>410</v>
      </c>
      <c r="K216" s="214"/>
    </row>
    <row r="217" spans="1:11" s="46" customFormat="1" x14ac:dyDescent="0.25">
      <c r="A217" s="240"/>
      <c r="B217" s="274"/>
      <c r="C217" s="192"/>
      <c r="D217" s="241"/>
      <c r="E217" s="249"/>
      <c r="F217" s="271"/>
      <c r="G217" s="10">
        <v>0</v>
      </c>
      <c r="H217" s="106">
        <v>631.20000000000005</v>
      </c>
      <c r="I217" s="105" t="s">
        <v>216</v>
      </c>
      <c r="J217" s="74" t="s">
        <v>411</v>
      </c>
      <c r="K217" s="214"/>
    </row>
    <row r="218" spans="1:11" s="46" customFormat="1" x14ac:dyDescent="0.25">
      <c r="A218" s="240"/>
      <c r="B218" s="274" t="s">
        <v>412</v>
      </c>
      <c r="C218" s="192" t="s">
        <v>211</v>
      </c>
      <c r="D218" s="241"/>
      <c r="E218" s="249" t="s">
        <v>66</v>
      </c>
      <c r="F218" s="271"/>
      <c r="G218" s="10">
        <v>683.101</v>
      </c>
      <c r="H218" s="106">
        <v>321.7</v>
      </c>
      <c r="I218" s="105" t="s">
        <v>203</v>
      </c>
      <c r="J218" s="74" t="s">
        <v>409</v>
      </c>
      <c r="K218" s="214" t="s">
        <v>568</v>
      </c>
    </row>
    <row r="219" spans="1:11" s="46" customFormat="1" x14ac:dyDescent="0.25">
      <c r="A219" s="240"/>
      <c r="B219" s="274"/>
      <c r="C219" s="192"/>
      <c r="D219" s="241"/>
      <c r="E219" s="249"/>
      <c r="F219" s="271"/>
      <c r="G219" s="10">
        <v>1375.4549999999999</v>
      </c>
      <c r="H219" s="106">
        <v>696</v>
      </c>
      <c r="I219" s="105" t="s">
        <v>204</v>
      </c>
      <c r="J219" s="74" t="s">
        <v>410</v>
      </c>
      <c r="K219" s="214"/>
    </row>
    <row r="220" spans="1:11" s="46" customFormat="1" x14ac:dyDescent="0.25">
      <c r="A220" s="240"/>
      <c r="B220" s="274"/>
      <c r="C220" s="192"/>
      <c r="D220" s="241"/>
      <c r="E220" s="249"/>
      <c r="F220" s="271"/>
      <c r="G220" s="10">
        <v>0</v>
      </c>
      <c r="H220" s="106">
        <v>683.6</v>
      </c>
      <c r="I220" s="105" t="s">
        <v>216</v>
      </c>
      <c r="J220" s="74" t="s">
        <v>411</v>
      </c>
      <c r="K220" s="214"/>
    </row>
    <row r="221" spans="1:11" s="46" customFormat="1" ht="141.75" x14ac:dyDescent="0.25">
      <c r="A221" s="93"/>
      <c r="B221" s="131" t="s">
        <v>413</v>
      </c>
      <c r="C221" s="104" t="s">
        <v>211</v>
      </c>
      <c r="D221" s="103"/>
      <c r="E221" s="105" t="s">
        <v>66</v>
      </c>
      <c r="F221" s="106"/>
      <c r="G221" s="10">
        <v>611.96900000000005</v>
      </c>
      <c r="H221" s="106">
        <v>612</v>
      </c>
      <c r="I221" s="105" t="s">
        <v>204</v>
      </c>
      <c r="J221" s="74" t="s">
        <v>410</v>
      </c>
      <c r="K221" s="140" t="s">
        <v>569</v>
      </c>
    </row>
    <row r="222" spans="1:11" s="46" customFormat="1" ht="141.75" x14ac:dyDescent="0.25">
      <c r="A222" s="93"/>
      <c r="B222" s="131" t="s">
        <v>414</v>
      </c>
      <c r="C222" s="104" t="s">
        <v>211</v>
      </c>
      <c r="D222" s="103"/>
      <c r="E222" s="105" t="s">
        <v>66</v>
      </c>
      <c r="F222" s="106"/>
      <c r="G222" s="10">
        <v>20</v>
      </c>
      <c r="H222" s="106">
        <v>0</v>
      </c>
      <c r="I222" s="105" t="s">
        <v>204</v>
      </c>
      <c r="J222" s="74" t="s">
        <v>410</v>
      </c>
      <c r="K222" s="140" t="s">
        <v>570</v>
      </c>
    </row>
    <row r="223" spans="1:11" s="46" customFormat="1" ht="126" x14ac:dyDescent="0.25">
      <c r="A223" s="93"/>
      <c r="B223" s="131" t="s">
        <v>415</v>
      </c>
      <c r="C223" s="104" t="s">
        <v>211</v>
      </c>
      <c r="D223" s="103"/>
      <c r="E223" s="105" t="s">
        <v>66</v>
      </c>
      <c r="F223" s="106"/>
      <c r="G223" s="10">
        <v>213.93</v>
      </c>
      <c r="H223" s="106">
        <v>213.9</v>
      </c>
      <c r="I223" s="105" t="s">
        <v>204</v>
      </c>
      <c r="J223" s="74" t="s">
        <v>410</v>
      </c>
      <c r="K223" s="140" t="s">
        <v>571</v>
      </c>
    </row>
    <row r="224" spans="1:11" s="46" customFormat="1" x14ac:dyDescent="0.25">
      <c r="A224" s="240"/>
      <c r="B224" s="274" t="s">
        <v>416</v>
      </c>
      <c r="C224" s="192" t="s">
        <v>211</v>
      </c>
      <c r="D224" s="241"/>
      <c r="E224" s="249" t="s">
        <v>66</v>
      </c>
      <c r="F224" s="271"/>
      <c r="G224" s="10">
        <v>0</v>
      </c>
      <c r="H224" s="106">
        <v>307.89999999999998</v>
      </c>
      <c r="I224" s="105" t="s">
        <v>203</v>
      </c>
      <c r="J224" s="74" t="s">
        <v>409</v>
      </c>
      <c r="K224" s="214" t="s">
        <v>572</v>
      </c>
    </row>
    <row r="225" spans="1:11" s="46" customFormat="1" x14ac:dyDescent="0.25">
      <c r="A225" s="240"/>
      <c r="B225" s="274"/>
      <c r="C225" s="192"/>
      <c r="D225" s="241"/>
      <c r="E225" s="249"/>
      <c r="F225" s="271"/>
      <c r="G225" s="10">
        <v>300</v>
      </c>
      <c r="H225" s="106">
        <v>307.89999999999998</v>
      </c>
      <c r="I225" s="105" t="s">
        <v>204</v>
      </c>
      <c r="J225" s="74" t="s">
        <v>410</v>
      </c>
      <c r="K225" s="214"/>
    </row>
    <row r="226" spans="1:11" s="46" customFormat="1" x14ac:dyDescent="0.25">
      <c r="A226" s="240"/>
      <c r="B226" s="274" t="s">
        <v>417</v>
      </c>
      <c r="C226" s="192" t="s">
        <v>211</v>
      </c>
      <c r="D226" s="241"/>
      <c r="E226" s="249" t="s">
        <v>66</v>
      </c>
      <c r="F226" s="271"/>
      <c r="G226" s="10">
        <v>0</v>
      </c>
      <c r="H226" s="106">
        <v>212.4</v>
      </c>
      <c r="I226" s="105" t="s">
        <v>203</v>
      </c>
      <c r="J226" s="74" t="s">
        <v>409</v>
      </c>
      <c r="K226" s="214" t="s">
        <v>573</v>
      </c>
    </row>
    <row r="227" spans="1:11" s="46" customFormat="1" x14ac:dyDescent="0.25">
      <c r="A227" s="240"/>
      <c r="B227" s="274"/>
      <c r="C227" s="192"/>
      <c r="D227" s="241"/>
      <c r="E227" s="249"/>
      <c r="F227" s="271"/>
      <c r="G227" s="10">
        <v>419.71499999999997</v>
      </c>
      <c r="H227" s="106">
        <v>201.9</v>
      </c>
      <c r="I227" s="105" t="s">
        <v>204</v>
      </c>
      <c r="J227" s="74" t="s">
        <v>410</v>
      </c>
      <c r="K227" s="214"/>
    </row>
    <row r="228" spans="1:11" s="46" customFormat="1" x14ac:dyDescent="0.25">
      <c r="A228" s="240"/>
      <c r="B228" s="248" t="s">
        <v>418</v>
      </c>
      <c r="C228" s="192" t="s">
        <v>211</v>
      </c>
      <c r="D228" s="241"/>
      <c r="E228" s="273" t="s">
        <v>419</v>
      </c>
      <c r="F228" s="271"/>
      <c r="G228" s="106">
        <v>0</v>
      </c>
      <c r="H228" s="106">
        <v>264.60000000000002</v>
      </c>
      <c r="I228" s="105" t="s">
        <v>203</v>
      </c>
      <c r="J228" s="74" t="s">
        <v>420</v>
      </c>
      <c r="K228" s="214" t="s">
        <v>574</v>
      </c>
    </row>
    <row r="229" spans="1:11" s="46" customFormat="1" x14ac:dyDescent="0.25">
      <c r="A229" s="240"/>
      <c r="B229" s="248"/>
      <c r="C229" s="192"/>
      <c r="D229" s="241"/>
      <c r="E229" s="273"/>
      <c r="F229" s="271"/>
      <c r="G229" s="10">
        <v>468.27600000000001</v>
      </c>
      <c r="H229" s="106">
        <v>190.5</v>
      </c>
      <c r="I229" s="105" t="s">
        <v>204</v>
      </c>
      <c r="J229" s="74" t="s">
        <v>421</v>
      </c>
      <c r="K229" s="214"/>
    </row>
    <row r="230" spans="1:11" s="46" customFormat="1" ht="141.75" x14ac:dyDescent="0.25">
      <c r="A230" s="93"/>
      <c r="B230" s="101" t="s">
        <v>422</v>
      </c>
      <c r="C230" s="104" t="s">
        <v>211</v>
      </c>
      <c r="D230" s="103"/>
      <c r="E230" s="107" t="s">
        <v>419</v>
      </c>
      <c r="F230" s="106"/>
      <c r="G230" s="10">
        <v>20.611999999999998</v>
      </c>
      <c r="H230" s="106">
        <v>0</v>
      </c>
      <c r="I230" s="105" t="s">
        <v>204</v>
      </c>
      <c r="J230" s="74" t="s">
        <v>421</v>
      </c>
      <c r="K230" s="140" t="s">
        <v>581</v>
      </c>
    </row>
    <row r="231" spans="1:11" s="46" customFormat="1" x14ac:dyDescent="0.25">
      <c r="A231" s="240"/>
      <c r="B231" s="248" t="s">
        <v>423</v>
      </c>
      <c r="C231" s="192" t="s">
        <v>211</v>
      </c>
      <c r="D231" s="241"/>
      <c r="E231" s="273" t="s">
        <v>419</v>
      </c>
      <c r="F231" s="271"/>
      <c r="G231" s="10">
        <v>0</v>
      </c>
      <c r="H231" s="106">
        <v>12.7</v>
      </c>
      <c r="I231" s="105" t="s">
        <v>203</v>
      </c>
      <c r="J231" s="74" t="s">
        <v>420</v>
      </c>
      <c r="K231" s="214" t="s">
        <v>571</v>
      </c>
    </row>
    <row r="232" spans="1:11" s="46" customFormat="1" x14ac:dyDescent="0.25">
      <c r="A232" s="240"/>
      <c r="B232" s="248"/>
      <c r="C232" s="192"/>
      <c r="D232" s="241"/>
      <c r="E232" s="273"/>
      <c r="F232" s="271"/>
      <c r="G232" s="10">
        <v>387.57499999999999</v>
      </c>
      <c r="H232" s="106">
        <v>41.5</v>
      </c>
      <c r="I232" s="105" t="s">
        <v>204</v>
      </c>
      <c r="J232" s="74" t="s">
        <v>421</v>
      </c>
      <c r="K232" s="214"/>
    </row>
    <row r="233" spans="1:11" s="46" customFormat="1" x14ac:dyDescent="0.25">
      <c r="A233" s="240"/>
      <c r="B233" s="248"/>
      <c r="C233" s="192"/>
      <c r="D233" s="241"/>
      <c r="E233" s="273"/>
      <c r="F233" s="271"/>
      <c r="G233" s="10">
        <v>0</v>
      </c>
      <c r="H233" s="106">
        <v>33.799999999999997</v>
      </c>
      <c r="I233" s="105" t="s">
        <v>216</v>
      </c>
      <c r="J233" s="74" t="s">
        <v>424</v>
      </c>
      <c r="K233" s="214"/>
    </row>
    <row r="234" spans="1:11" s="46" customFormat="1" ht="78.75" x14ac:dyDescent="0.25">
      <c r="A234" s="93"/>
      <c r="B234" s="101" t="s">
        <v>425</v>
      </c>
      <c r="C234" s="104" t="s">
        <v>211</v>
      </c>
      <c r="D234" s="103"/>
      <c r="E234" s="107" t="s">
        <v>419</v>
      </c>
      <c r="F234" s="106"/>
      <c r="G234" s="10">
        <v>167.804</v>
      </c>
      <c r="H234" s="106">
        <v>0</v>
      </c>
      <c r="I234" s="105" t="s">
        <v>204</v>
      </c>
      <c r="J234" s="74" t="s">
        <v>421</v>
      </c>
      <c r="K234" s="140" t="s">
        <v>426</v>
      </c>
    </row>
    <row r="235" spans="1:11" s="46" customFormat="1" x14ac:dyDescent="0.25">
      <c r="A235" s="240"/>
      <c r="B235" s="248" t="s">
        <v>427</v>
      </c>
      <c r="C235" s="192" t="s">
        <v>211</v>
      </c>
      <c r="D235" s="241"/>
      <c r="E235" s="273" t="s">
        <v>419</v>
      </c>
      <c r="F235" s="271"/>
      <c r="G235" s="10">
        <v>0</v>
      </c>
      <c r="H235" s="106">
        <v>53.7</v>
      </c>
      <c r="I235" s="105" t="s">
        <v>203</v>
      </c>
      <c r="J235" s="74" t="s">
        <v>420</v>
      </c>
      <c r="K235" s="214" t="s">
        <v>575</v>
      </c>
    </row>
    <row r="236" spans="1:11" s="46" customFormat="1" x14ac:dyDescent="0.25">
      <c r="A236" s="240"/>
      <c r="B236" s="248"/>
      <c r="C236" s="192"/>
      <c r="D236" s="241"/>
      <c r="E236" s="273"/>
      <c r="F236" s="271"/>
      <c r="G236" s="10">
        <v>113.7</v>
      </c>
      <c r="H236" s="106">
        <v>60</v>
      </c>
      <c r="I236" s="105" t="s">
        <v>204</v>
      </c>
      <c r="J236" s="74" t="s">
        <v>421</v>
      </c>
      <c r="K236" s="214"/>
    </row>
    <row r="237" spans="1:11" s="46" customFormat="1" x14ac:dyDescent="0.25">
      <c r="A237" s="240"/>
      <c r="B237" s="248"/>
      <c r="C237" s="192"/>
      <c r="D237" s="241"/>
      <c r="E237" s="273"/>
      <c r="F237" s="271"/>
      <c r="G237" s="10">
        <v>0</v>
      </c>
      <c r="H237" s="106">
        <v>61.8</v>
      </c>
      <c r="I237" s="105" t="s">
        <v>216</v>
      </c>
      <c r="J237" s="74" t="s">
        <v>424</v>
      </c>
      <c r="K237" s="214"/>
    </row>
    <row r="238" spans="1:11" s="46" customFormat="1" x14ac:dyDescent="0.25">
      <c r="A238" s="240"/>
      <c r="B238" s="248" t="s">
        <v>428</v>
      </c>
      <c r="C238" s="192" t="s">
        <v>211</v>
      </c>
      <c r="D238" s="241"/>
      <c r="E238" s="273" t="s">
        <v>419</v>
      </c>
      <c r="F238" s="271"/>
      <c r="G238" s="10">
        <v>129.25700000000001</v>
      </c>
      <c r="H238" s="106">
        <v>52.7</v>
      </c>
      <c r="I238" s="105" t="s">
        <v>204</v>
      </c>
      <c r="J238" s="74" t="s">
        <v>421</v>
      </c>
      <c r="K238" s="214" t="s">
        <v>576</v>
      </c>
    </row>
    <row r="239" spans="1:11" s="46" customFormat="1" x14ac:dyDescent="0.25">
      <c r="A239" s="240"/>
      <c r="B239" s="248"/>
      <c r="C239" s="192"/>
      <c r="D239" s="241"/>
      <c r="E239" s="273"/>
      <c r="F239" s="271"/>
      <c r="G239" s="10">
        <v>0</v>
      </c>
      <c r="H239" s="106">
        <v>76.599999999999994</v>
      </c>
      <c r="I239" s="105" t="s">
        <v>216</v>
      </c>
      <c r="J239" s="74" t="s">
        <v>424</v>
      </c>
      <c r="K239" s="214"/>
    </row>
    <row r="240" spans="1:11" s="46" customFormat="1" ht="141.75" x14ac:dyDescent="0.25">
      <c r="A240" s="93"/>
      <c r="B240" s="101" t="s">
        <v>429</v>
      </c>
      <c r="C240" s="104" t="s">
        <v>211</v>
      </c>
      <c r="D240" s="103"/>
      <c r="E240" s="107" t="s">
        <v>419</v>
      </c>
      <c r="F240" s="106"/>
      <c r="G240" s="10">
        <v>1.915</v>
      </c>
      <c r="H240" s="106">
        <v>1.9</v>
      </c>
      <c r="I240" s="105" t="s">
        <v>204</v>
      </c>
      <c r="J240" s="74" t="s">
        <v>421</v>
      </c>
      <c r="K240" s="140" t="s">
        <v>576</v>
      </c>
    </row>
    <row r="241" spans="1:11" s="46" customFormat="1" ht="94.5" x14ac:dyDescent="0.25">
      <c r="A241" s="93"/>
      <c r="B241" s="101" t="s">
        <v>430</v>
      </c>
      <c r="C241" s="104" t="s">
        <v>211</v>
      </c>
      <c r="D241" s="103"/>
      <c r="E241" s="107" t="s">
        <v>419</v>
      </c>
      <c r="F241" s="106"/>
      <c r="G241" s="10">
        <v>149.649</v>
      </c>
      <c r="H241" s="106">
        <v>149.6</v>
      </c>
      <c r="I241" s="105" t="s">
        <v>204</v>
      </c>
      <c r="J241" s="74" t="s">
        <v>421</v>
      </c>
      <c r="K241" s="140" t="s">
        <v>577</v>
      </c>
    </row>
    <row r="242" spans="1:11" s="46" customFormat="1" ht="110.25" x14ac:dyDescent="0.25">
      <c r="A242" s="93"/>
      <c r="B242" s="101" t="s">
        <v>431</v>
      </c>
      <c r="C242" s="104" t="s">
        <v>211</v>
      </c>
      <c r="D242" s="103"/>
      <c r="E242" s="107" t="s">
        <v>419</v>
      </c>
      <c r="F242" s="106"/>
      <c r="G242" s="10">
        <v>100</v>
      </c>
      <c r="H242" s="106">
        <v>100</v>
      </c>
      <c r="I242" s="105" t="s">
        <v>204</v>
      </c>
      <c r="J242" s="74" t="s">
        <v>432</v>
      </c>
      <c r="K242" s="140" t="s">
        <v>578</v>
      </c>
    </row>
    <row r="243" spans="1:11" x14ac:dyDescent="0.25">
      <c r="A243" s="240" t="s">
        <v>90</v>
      </c>
      <c r="B243" s="240"/>
      <c r="C243" s="240"/>
      <c r="D243" s="240"/>
      <c r="E243" s="240"/>
      <c r="F243" s="240"/>
      <c r="G243" s="240"/>
      <c r="H243" s="240"/>
      <c r="I243" s="240"/>
      <c r="J243" s="240"/>
      <c r="K243" s="240"/>
    </row>
    <row r="244" spans="1:11" x14ac:dyDescent="0.25">
      <c r="A244" s="238" t="s">
        <v>5</v>
      </c>
      <c r="B244" s="238"/>
      <c r="C244" s="238"/>
      <c r="D244" s="238"/>
      <c r="E244" s="238"/>
      <c r="F244" s="238"/>
      <c r="G244" s="238"/>
      <c r="H244" s="238"/>
      <c r="I244" s="238"/>
      <c r="J244" s="238"/>
      <c r="K244" s="238"/>
    </row>
    <row r="245" spans="1:11" ht="47.25" x14ac:dyDescent="0.25">
      <c r="A245" s="104">
        <v>14</v>
      </c>
      <c r="B245" s="99" t="s">
        <v>45</v>
      </c>
      <c r="C245" s="104" t="s">
        <v>55</v>
      </c>
      <c r="D245" s="103" t="s">
        <v>73</v>
      </c>
      <c r="E245" s="35" t="s">
        <v>67</v>
      </c>
      <c r="F245" s="105">
        <v>12</v>
      </c>
      <c r="G245" s="105">
        <v>12</v>
      </c>
      <c r="H245" s="106">
        <v>17.7</v>
      </c>
      <c r="K245" s="141" t="s">
        <v>352</v>
      </c>
    </row>
    <row r="246" spans="1:11" x14ac:dyDescent="0.25">
      <c r="A246" s="236" t="s">
        <v>1</v>
      </c>
      <c r="B246" s="236"/>
      <c r="C246" s="236"/>
      <c r="D246" s="236"/>
      <c r="E246" s="236"/>
      <c r="F246" s="236"/>
      <c r="G246" s="236"/>
      <c r="H246" s="236"/>
      <c r="I246" s="236"/>
      <c r="J246" s="236"/>
      <c r="K246" s="236"/>
    </row>
    <row r="247" spans="1:11" s="46" customFormat="1" ht="330.75" x14ac:dyDescent="0.25">
      <c r="A247" s="93"/>
      <c r="B247" s="86" t="s">
        <v>331</v>
      </c>
      <c r="C247" s="104" t="s">
        <v>211</v>
      </c>
      <c r="D247" s="103"/>
      <c r="E247" s="35" t="s">
        <v>67</v>
      </c>
      <c r="F247" s="110"/>
      <c r="G247" s="110">
        <v>10</v>
      </c>
      <c r="H247" s="110">
        <v>3.63</v>
      </c>
      <c r="I247" s="110" t="s">
        <v>204</v>
      </c>
      <c r="J247" s="127">
        <v>2540080015</v>
      </c>
      <c r="K247" s="140" t="s">
        <v>334</v>
      </c>
    </row>
    <row r="248" spans="1:11" ht="94.5" x14ac:dyDescent="0.25">
      <c r="B248" s="86" t="s">
        <v>332</v>
      </c>
      <c r="D248" s="103"/>
      <c r="E248" s="35" t="s">
        <v>333</v>
      </c>
      <c r="F248" s="239" t="s">
        <v>213</v>
      </c>
      <c r="G248" s="239"/>
      <c r="H248" s="239"/>
      <c r="I248" s="110"/>
      <c r="J248" s="127"/>
      <c r="K248" s="140" t="s">
        <v>335</v>
      </c>
    </row>
    <row r="249" spans="1:11" x14ac:dyDescent="0.25">
      <c r="A249" s="240" t="s">
        <v>91</v>
      </c>
      <c r="B249" s="240"/>
      <c r="C249" s="240"/>
      <c r="D249" s="240"/>
      <c r="E249" s="240"/>
      <c r="F249" s="240"/>
      <c r="G249" s="240"/>
      <c r="H249" s="240"/>
      <c r="I249" s="240"/>
      <c r="J249" s="240"/>
      <c r="K249" s="240"/>
    </row>
    <row r="250" spans="1:11" x14ac:dyDescent="0.25">
      <c r="A250" s="238" t="s">
        <v>5</v>
      </c>
      <c r="B250" s="238"/>
      <c r="C250" s="238"/>
      <c r="D250" s="238"/>
      <c r="E250" s="238"/>
      <c r="F250" s="238"/>
      <c r="G250" s="238"/>
      <c r="H250" s="238"/>
      <c r="I250" s="238"/>
      <c r="J250" s="238"/>
      <c r="K250" s="238"/>
    </row>
    <row r="251" spans="1:11" ht="98.25" customHeight="1" x14ac:dyDescent="0.25">
      <c r="A251" s="104">
        <v>15</v>
      </c>
      <c r="B251" s="99" t="s">
        <v>46</v>
      </c>
      <c r="C251" s="104" t="s">
        <v>55</v>
      </c>
      <c r="D251" s="103" t="s">
        <v>75</v>
      </c>
      <c r="E251" s="104" t="s">
        <v>68</v>
      </c>
      <c r="F251" s="105">
        <v>93</v>
      </c>
      <c r="G251" s="105">
        <v>93</v>
      </c>
      <c r="H251" s="106">
        <v>95</v>
      </c>
      <c r="K251" s="140" t="s">
        <v>582</v>
      </c>
    </row>
    <row r="252" spans="1:11" x14ac:dyDescent="0.25">
      <c r="A252" s="236" t="s">
        <v>1</v>
      </c>
      <c r="B252" s="236"/>
      <c r="C252" s="236"/>
      <c r="D252" s="236"/>
      <c r="E252" s="236"/>
      <c r="F252" s="236"/>
      <c r="G252" s="236"/>
      <c r="H252" s="236"/>
      <c r="I252" s="236"/>
      <c r="J252" s="236"/>
      <c r="K252" s="236"/>
    </row>
    <row r="253" spans="1:11" s="46" customFormat="1" ht="102" customHeight="1" x14ac:dyDescent="0.25">
      <c r="A253" s="93"/>
      <c r="B253" s="99" t="s">
        <v>322</v>
      </c>
      <c r="C253" s="104" t="s">
        <v>211</v>
      </c>
      <c r="D253" s="104"/>
      <c r="E253" s="103" t="s">
        <v>326</v>
      </c>
      <c r="F253" s="104"/>
      <c r="G253" s="104">
        <v>6</v>
      </c>
      <c r="H253" s="104">
        <v>0</v>
      </c>
      <c r="I253" s="104" t="s">
        <v>204</v>
      </c>
      <c r="J253" s="104">
        <v>287004</v>
      </c>
      <c r="K253" s="159" t="s">
        <v>586</v>
      </c>
    </row>
    <row r="254" spans="1:11" s="46" customFormat="1" ht="183" customHeight="1" x14ac:dyDescent="0.25">
      <c r="A254" s="93"/>
      <c r="B254" s="99" t="s">
        <v>321</v>
      </c>
      <c r="C254" s="104" t="s">
        <v>211</v>
      </c>
      <c r="D254" s="104"/>
      <c r="E254" s="103" t="s">
        <v>327</v>
      </c>
      <c r="F254" s="104"/>
      <c r="G254" s="104">
        <v>42.7</v>
      </c>
      <c r="H254" s="104">
        <v>28.7</v>
      </c>
      <c r="I254" s="104" t="s">
        <v>204</v>
      </c>
      <c r="J254" s="104">
        <v>287004</v>
      </c>
      <c r="K254" s="159" t="s">
        <v>583</v>
      </c>
    </row>
    <row r="255" spans="1:11" s="46" customFormat="1" ht="299.25" x14ac:dyDescent="0.25">
      <c r="A255" s="93"/>
      <c r="B255" s="99" t="s">
        <v>323</v>
      </c>
      <c r="C255" s="104" t="s">
        <v>211</v>
      </c>
      <c r="D255" s="104"/>
      <c r="E255" s="103" t="s">
        <v>327</v>
      </c>
      <c r="F255" s="104"/>
      <c r="G255" s="104">
        <v>5.7</v>
      </c>
      <c r="H255" s="104">
        <v>5.7</v>
      </c>
      <c r="I255" s="104" t="s">
        <v>204</v>
      </c>
      <c r="J255" s="104">
        <v>287004</v>
      </c>
      <c r="K255" s="140" t="s">
        <v>602</v>
      </c>
    </row>
    <row r="256" spans="1:11" s="46" customFormat="1" ht="157.5" x14ac:dyDescent="0.25">
      <c r="A256" s="93"/>
      <c r="B256" s="99" t="s">
        <v>324</v>
      </c>
      <c r="C256" s="104"/>
      <c r="D256" s="104"/>
      <c r="E256" s="103" t="s">
        <v>328</v>
      </c>
      <c r="F256" s="241" t="s">
        <v>329</v>
      </c>
      <c r="G256" s="241"/>
      <c r="H256" s="241"/>
      <c r="I256" s="104"/>
      <c r="J256" s="104"/>
      <c r="K256" s="140" t="s">
        <v>536</v>
      </c>
    </row>
    <row r="257" spans="1:11" s="46" customFormat="1" ht="236.25" x14ac:dyDescent="0.25">
      <c r="A257" s="93"/>
      <c r="B257" s="99" t="s">
        <v>325</v>
      </c>
      <c r="C257" s="104"/>
      <c r="D257" s="104"/>
      <c r="E257" s="103" t="s">
        <v>327</v>
      </c>
      <c r="F257" s="241" t="s">
        <v>330</v>
      </c>
      <c r="G257" s="241"/>
      <c r="H257" s="241"/>
      <c r="I257" s="104"/>
      <c r="J257" s="104"/>
      <c r="K257" s="140" t="s">
        <v>587</v>
      </c>
    </row>
    <row r="258" spans="1:11" x14ac:dyDescent="0.25">
      <c r="A258" s="240" t="s">
        <v>92</v>
      </c>
      <c r="B258" s="240"/>
      <c r="C258" s="240"/>
      <c r="D258" s="240"/>
      <c r="E258" s="240"/>
      <c r="F258" s="240"/>
      <c r="G258" s="240"/>
      <c r="H258" s="240"/>
      <c r="I258" s="240"/>
      <c r="J258" s="240"/>
      <c r="K258" s="240"/>
    </row>
    <row r="259" spans="1:11" x14ac:dyDescent="0.25">
      <c r="A259" s="240" t="s">
        <v>93</v>
      </c>
      <c r="B259" s="240"/>
      <c r="C259" s="240"/>
      <c r="D259" s="240"/>
      <c r="E259" s="240"/>
      <c r="F259" s="240"/>
      <c r="G259" s="240"/>
      <c r="H259" s="240"/>
      <c r="I259" s="240"/>
      <c r="J259" s="240"/>
      <c r="K259" s="240"/>
    </row>
    <row r="260" spans="1:11" x14ac:dyDescent="0.25">
      <c r="A260" s="238" t="s">
        <v>5</v>
      </c>
      <c r="B260" s="238"/>
      <c r="C260" s="238"/>
      <c r="D260" s="238"/>
      <c r="E260" s="238"/>
      <c r="F260" s="238"/>
      <c r="G260" s="238"/>
      <c r="H260" s="238"/>
      <c r="I260" s="238"/>
      <c r="J260" s="238"/>
      <c r="K260" s="238"/>
    </row>
    <row r="261" spans="1:11" ht="47.25" x14ac:dyDescent="0.25">
      <c r="A261" s="192">
        <v>16</v>
      </c>
      <c r="B261" s="99" t="s">
        <v>47</v>
      </c>
      <c r="C261" s="192" t="s">
        <v>58</v>
      </c>
      <c r="D261" s="241" t="s">
        <v>76</v>
      </c>
      <c r="E261" s="192" t="s">
        <v>69</v>
      </c>
      <c r="F261" s="85">
        <f>F262+F263</f>
        <v>17300</v>
      </c>
      <c r="G261" s="85">
        <f>G262+G263</f>
        <v>17300</v>
      </c>
      <c r="H261" s="32">
        <v>21292</v>
      </c>
      <c r="K261" s="214" t="s">
        <v>584</v>
      </c>
    </row>
    <row r="262" spans="1:11" x14ac:dyDescent="0.25">
      <c r="A262" s="192"/>
      <c r="B262" s="99" t="s">
        <v>48</v>
      </c>
      <c r="C262" s="192"/>
      <c r="D262" s="241"/>
      <c r="E262" s="192"/>
      <c r="F262" s="85">
        <v>9700</v>
      </c>
      <c r="G262" s="85">
        <v>9700</v>
      </c>
      <c r="H262" s="32">
        <v>12123</v>
      </c>
      <c r="K262" s="214"/>
    </row>
    <row r="263" spans="1:11" x14ac:dyDescent="0.25">
      <c r="A263" s="192"/>
      <c r="B263" s="99" t="s">
        <v>49</v>
      </c>
      <c r="C263" s="192"/>
      <c r="D263" s="241"/>
      <c r="E263" s="192"/>
      <c r="F263" s="85">
        <v>7600</v>
      </c>
      <c r="G263" s="85">
        <v>7600</v>
      </c>
      <c r="H263" s="32">
        <v>9169</v>
      </c>
      <c r="K263" s="214"/>
    </row>
    <row r="264" spans="1:11" ht="204.75" x14ac:dyDescent="0.25">
      <c r="A264" s="104">
        <v>17</v>
      </c>
      <c r="B264" s="99" t="s">
        <v>456</v>
      </c>
      <c r="C264" s="104" t="s">
        <v>55</v>
      </c>
      <c r="D264" s="103" t="s">
        <v>76</v>
      </c>
      <c r="E264" s="104" t="s">
        <v>69</v>
      </c>
      <c r="F264" s="59">
        <v>73.099999999999994</v>
      </c>
      <c r="G264" s="59">
        <v>73.099999999999994</v>
      </c>
      <c r="H264" s="106">
        <v>85.1</v>
      </c>
      <c r="K264" s="140" t="s">
        <v>585</v>
      </c>
    </row>
    <row r="265" spans="1:11" ht="126" x14ac:dyDescent="0.25">
      <c r="A265" s="104">
        <v>18</v>
      </c>
      <c r="B265" s="99" t="s">
        <v>50</v>
      </c>
      <c r="C265" s="104" t="s">
        <v>55</v>
      </c>
      <c r="D265" s="103" t="s">
        <v>74</v>
      </c>
      <c r="E265" s="104" t="s">
        <v>61</v>
      </c>
      <c r="F265" s="59">
        <v>69.7</v>
      </c>
      <c r="G265" s="59">
        <v>69.7</v>
      </c>
      <c r="H265" s="106">
        <v>69.7</v>
      </c>
      <c r="K265" s="167" t="s">
        <v>597</v>
      </c>
    </row>
    <row r="266" spans="1:11" x14ac:dyDescent="0.25">
      <c r="A266" s="236" t="s">
        <v>1</v>
      </c>
      <c r="B266" s="236"/>
      <c r="C266" s="236"/>
      <c r="D266" s="236"/>
      <c r="E266" s="236"/>
      <c r="F266" s="236"/>
      <c r="G266" s="236"/>
      <c r="H266" s="236"/>
      <c r="I266" s="236"/>
      <c r="J266" s="236"/>
      <c r="K266" s="236"/>
    </row>
    <row r="267" spans="1:11" ht="126" x14ac:dyDescent="0.25">
      <c r="A267" s="93"/>
      <c r="B267" s="99" t="s">
        <v>191</v>
      </c>
      <c r="C267" s="103" t="s">
        <v>197</v>
      </c>
      <c r="D267" s="103"/>
      <c r="E267" s="96" t="s">
        <v>198</v>
      </c>
      <c r="F267" s="241" t="s">
        <v>213</v>
      </c>
      <c r="G267" s="241"/>
      <c r="H267" s="241"/>
      <c r="I267" s="241"/>
      <c r="J267" s="241"/>
      <c r="K267" s="140" t="s">
        <v>205</v>
      </c>
    </row>
    <row r="268" spans="1:11" x14ac:dyDescent="0.25">
      <c r="A268" s="240"/>
      <c r="B268" s="214" t="s">
        <v>192</v>
      </c>
      <c r="C268" s="241" t="s">
        <v>211</v>
      </c>
      <c r="D268" s="241"/>
      <c r="E268" s="219" t="s">
        <v>198</v>
      </c>
      <c r="F268" s="103"/>
      <c r="G268" s="103">
        <v>193.8</v>
      </c>
      <c r="H268" s="128">
        <v>152.25021913</v>
      </c>
      <c r="I268" s="96" t="s">
        <v>203</v>
      </c>
      <c r="J268" s="96" t="s">
        <v>200</v>
      </c>
      <c r="K268" s="214" t="s">
        <v>206</v>
      </c>
    </row>
    <row r="269" spans="1:11" x14ac:dyDescent="0.25">
      <c r="A269" s="240"/>
      <c r="B269" s="214"/>
      <c r="C269" s="241"/>
      <c r="D269" s="241"/>
      <c r="E269" s="219"/>
      <c r="F269" s="103"/>
      <c r="G269" s="103"/>
      <c r="H269" s="128">
        <v>2.6696</v>
      </c>
      <c r="I269" s="96" t="s">
        <v>204</v>
      </c>
      <c r="J269" s="96" t="s">
        <v>201</v>
      </c>
      <c r="K269" s="214"/>
    </row>
    <row r="270" spans="1:11" x14ac:dyDescent="0.25">
      <c r="A270" s="240"/>
      <c r="B270" s="214" t="s">
        <v>193</v>
      </c>
      <c r="C270" s="241" t="s">
        <v>211</v>
      </c>
      <c r="D270" s="241"/>
      <c r="E270" s="219" t="s">
        <v>198</v>
      </c>
      <c r="F270" s="103"/>
      <c r="G270" s="103">
        <v>199.6</v>
      </c>
      <c r="H270" s="128">
        <v>165.29147692999999</v>
      </c>
      <c r="I270" s="96" t="s">
        <v>203</v>
      </c>
      <c r="J270" s="96" t="s">
        <v>200</v>
      </c>
      <c r="K270" s="214" t="s">
        <v>207</v>
      </c>
    </row>
    <row r="271" spans="1:11" x14ac:dyDescent="0.25">
      <c r="A271" s="240"/>
      <c r="B271" s="214"/>
      <c r="C271" s="241"/>
      <c r="D271" s="241"/>
      <c r="E271" s="219"/>
      <c r="F271" s="103"/>
      <c r="G271" s="103"/>
      <c r="H271" s="128">
        <v>3.1637</v>
      </c>
      <c r="I271" s="96" t="s">
        <v>204</v>
      </c>
      <c r="J271" s="96" t="s">
        <v>201</v>
      </c>
      <c r="K271" s="214"/>
    </row>
    <row r="272" spans="1:11" x14ac:dyDescent="0.25">
      <c r="A272" s="240"/>
      <c r="B272" s="214" t="s">
        <v>194</v>
      </c>
      <c r="C272" s="241" t="s">
        <v>211</v>
      </c>
      <c r="D272" s="241"/>
      <c r="E272" s="219" t="s">
        <v>198</v>
      </c>
      <c r="F272" s="103"/>
      <c r="G272" s="103">
        <v>568.79999999999995</v>
      </c>
      <c r="H272" s="128">
        <v>515.00590813999997</v>
      </c>
      <c r="I272" s="96" t="s">
        <v>203</v>
      </c>
      <c r="J272" s="96" t="s">
        <v>200</v>
      </c>
      <c r="K272" s="214" t="s">
        <v>208</v>
      </c>
    </row>
    <row r="273" spans="1:11" x14ac:dyDescent="0.25">
      <c r="A273" s="240"/>
      <c r="B273" s="214"/>
      <c r="C273" s="241"/>
      <c r="D273" s="241"/>
      <c r="E273" s="219"/>
      <c r="F273" s="103"/>
      <c r="G273" s="103">
        <v>494.1</v>
      </c>
      <c r="H273" s="128">
        <v>413.77030000000002</v>
      </c>
      <c r="I273" s="96" t="s">
        <v>204</v>
      </c>
      <c r="J273" s="96" t="s">
        <v>202</v>
      </c>
      <c r="K273" s="214"/>
    </row>
    <row r="274" spans="1:11" x14ac:dyDescent="0.25">
      <c r="A274" s="240"/>
      <c r="B274" s="214"/>
      <c r="C274" s="241"/>
      <c r="D274" s="241"/>
      <c r="E274" s="219"/>
      <c r="F274" s="103"/>
      <c r="G274" s="103"/>
      <c r="H274" s="128">
        <v>59.630800000000001</v>
      </c>
      <c r="I274" s="96" t="s">
        <v>204</v>
      </c>
      <c r="J274" s="96" t="s">
        <v>201</v>
      </c>
      <c r="K274" s="214"/>
    </row>
    <row r="275" spans="1:11" ht="78.75" x14ac:dyDescent="0.25">
      <c r="A275" s="93"/>
      <c r="B275" s="99" t="s">
        <v>195</v>
      </c>
      <c r="C275" s="103" t="s">
        <v>197</v>
      </c>
      <c r="D275" s="103"/>
      <c r="E275" s="96" t="s">
        <v>198</v>
      </c>
      <c r="F275" s="241" t="s">
        <v>213</v>
      </c>
      <c r="G275" s="241"/>
      <c r="H275" s="241"/>
      <c r="I275" s="241"/>
      <c r="J275" s="241"/>
      <c r="K275" s="140" t="s">
        <v>209</v>
      </c>
    </row>
    <row r="276" spans="1:11" ht="63" x14ac:dyDescent="0.25">
      <c r="A276" s="93"/>
      <c r="B276" s="99" t="s">
        <v>196</v>
      </c>
      <c r="C276" s="103" t="s">
        <v>197</v>
      </c>
      <c r="D276" s="103"/>
      <c r="E276" s="96" t="s">
        <v>198</v>
      </c>
      <c r="F276" s="241" t="s">
        <v>213</v>
      </c>
      <c r="G276" s="241"/>
      <c r="H276" s="241"/>
      <c r="I276" s="241"/>
      <c r="J276" s="241"/>
      <c r="K276" s="140" t="s">
        <v>210</v>
      </c>
    </row>
    <row r="277" spans="1:11" ht="126" x14ac:dyDescent="0.25">
      <c r="A277" s="93"/>
      <c r="B277" s="101" t="s">
        <v>212</v>
      </c>
      <c r="C277" s="93"/>
      <c r="D277" s="103"/>
      <c r="E277" s="104" t="s">
        <v>61</v>
      </c>
      <c r="F277" s="263" t="s">
        <v>213</v>
      </c>
      <c r="G277" s="264"/>
      <c r="H277" s="264"/>
      <c r="I277" s="264"/>
      <c r="J277" s="265"/>
      <c r="K277" s="159" t="s">
        <v>588</v>
      </c>
    </row>
    <row r="278" spans="1:11" x14ac:dyDescent="0.25">
      <c r="A278" s="240" t="s">
        <v>94</v>
      </c>
      <c r="B278" s="240"/>
      <c r="C278" s="240"/>
      <c r="D278" s="240"/>
      <c r="E278" s="240"/>
      <c r="F278" s="240"/>
      <c r="G278" s="240"/>
      <c r="H278" s="240"/>
      <c r="I278" s="240"/>
      <c r="J278" s="240"/>
      <c r="K278" s="240"/>
    </row>
    <row r="279" spans="1:11" x14ac:dyDescent="0.25">
      <c r="A279" s="238" t="s">
        <v>5</v>
      </c>
      <c r="B279" s="238"/>
      <c r="C279" s="238"/>
      <c r="D279" s="238"/>
      <c r="E279" s="238"/>
      <c r="F279" s="238"/>
      <c r="G279" s="238"/>
      <c r="H279" s="238"/>
      <c r="I279" s="238"/>
      <c r="J279" s="238"/>
      <c r="K279" s="238"/>
    </row>
    <row r="280" spans="1:11" ht="47.25" x14ac:dyDescent="0.25">
      <c r="A280" s="104">
        <v>19</v>
      </c>
      <c r="B280" s="99" t="s">
        <v>51</v>
      </c>
      <c r="C280" s="103" t="s">
        <v>59</v>
      </c>
      <c r="D280" s="103" t="s">
        <v>73</v>
      </c>
      <c r="E280" s="104" t="s">
        <v>70</v>
      </c>
      <c r="F280" s="106">
        <v>7.58</v>
      </c>
      <c r="G280" s="106">
        <v>7.58</v>
      </c>
      <c r="H280" s="106" t="s">
        <v>362</v>
      </c>
      <c r="K280" s="140" t="s">
        <v>589</v>
      </c>
    </row>
    <row r="281" spans="1:11" x14ac:dyDescent="0.25">
      <c r="A281" s="236" t="s">
        <v>1</v>
      </c>
      <c r="B281" s="236"/>
      <c r="C281" s="236"/>
      <c r="D281" s="236"/>
      <c r="E281" s="236"/>
      <c r="F281" s="236"/>
      <c r="G281" s="236"/>
      <c r="H281" s="236"/>
      <c r="I281" s="236"/>
      <c r="J281" s="236"/>
      <c r="K281" s="236"/>
    </row>
    <row r="282" spans="1:11" s="46" customFormat="1" ht="63" x14ac:dyDescent="0.25">
      <c r="A282" s="93"/>
      <c r="B282" s="132" t="s">
        <v>298</v>
      </c>
      <c r="C282" s="114" t="s">
        <v>55</v>
      </c>
      <c r="D282" s="103"/>
      <c r="E282" s="112" t="s">
        <v>299</v>
      </c>
      <c r="F282" s="110"/>
      <c r="G282" s="110">
        <v>86</v>
      </c>
      <c r="H282" s="110">
        <v>89.8</v>
      </c>
      <c r="I282" s="110"/>
      <c r="J282" s="49"/>
      <c r="K282" s="159" t="s">
        <v>590</v>
      </c>
    </row>
    <row r="283" spans="1:11" s="46" customFormat="1" ht="78.75" x14ac:dyDescent="0.25">
      <c r="A283" s="93"/>
      <c r="B283" s="132" t="s">
        <v>300</v>
      </c>
      <c r="C283" s="114" t="s">
        <v>55</v>
      </c>
      <c r="D283" s="103"/>
      <c r="E283" s="114" t="s">
        <v>301</v>
      </c>
      <c r="F283" s="110"/>
      <c r="G283" s="110">
        <v>60</v>
      </c>
      <c r="H283" s="50">
        <v>60</v>
      </c>
      <c r="I283" s="50"/>
      <c r="J283" s="50"/>
      <c r="K283" s="140" t="s">
        <v>312</v>
      </c>
    </row>
    <row r="284" spans="1:11" s="46" customFormat="1" ht="94.5" x14ac:dyDescent="0.25">
      <c r="A284" s="93"/>
      <c r="B284" s="132" t="s">
        <v>302</v>
      </c>
      <c r="C284" s="114"/>
      <c r="D284" s="103"/>
      <c r="E284" s="114" t="s">
        <v>301</v>
      </c>
      <c r="F284" s="262" t="s">
        <v>213</v>
      </c>
      <c r="G284" s="262"/>
      <c r="H284" s="262"/>
      <c r="I284" s="110"/>
      <c r="J284" s="110"/>
      <c r="K284" s="152" t="s">
        <v>537</v>
      </c>
    </row>
    <row r="285" spans="1:11" s="46" customFormat="1" ht="171.75" customHeight="1" x14ac:dyDescent="0.25">
      <c r="A285" s="93"/>
      <c r="B285" s="132" t="s">
        <v>303</v>
      </c>
      <c r="C285" s="114" t="s">
        <v>211</v>
      </c>
      <c r="D285" s="103"/>
      <c r="E285" s="112" t="s">
        <v>304</v>
      </c>
      <c r="F285" s="110"/>
      <c r="G285" s="110">
        <v>168</v>
      </c>
      <c r="H285" s="110">
        <v>288.3</v>
      </c>
      <c r="I285" s="110" t="s">
        <v>203</v>
      </c>
      <c r="J285" s="49" t="s">
        <v>305</v>
      </c>
      <c r="K285" s="140" t="s">
        <v>313</v>
      </c>
    </row>
    <row r="286" spans="1:11" s="46" customFormat="1" ht="126" x14ac:dyDescent="0.25">
      <c r="A286" s="93"/>
      <c r="B286" s="132" t="s">
        <v>306</v>
      </c>
      <c r="C286" s="114" t="s">
        <v>211</v>
      </c>
      <c r="D286" s="103"/>
      <c r="E286" s="112" t="s">
        <v>307</v>
      </c>
      <c r="F286" s="110"/>
      <c r="G286" s="110">
        <v>2228.6999999999998</v>
      </c>
      <c r="H286" s="110">
        <f>1169.3+1486.7</f>
        <v>2656</v>
      </c>
      <c r="I286" s="110" t="s">
        <v>203</v>
      </c>
      <c r="J286" s="49" t="s">
        <v>305</v>
      </c>
      <c r="K286" s="140" t="s">
        <v>314</v>
      </c>
    </row>
    <row r="287" spans="1:11" s="46" customFormat="1" ht="204.75" x14ac:dyDescent="0.25">
      <c r="A287" s="93"/>
      <c r="B287" s="132" t="s">
        <v>308</v>
      </c>
      <c r="C287" s="114" t="s">
        <v>211</v>
      </c>
      <c r="D287" s="103"/>
      <c r="E287" s="112" t="s">
        <v>309</v>
      </c>
      <c r="F287" s="110"/>
      <c r="G287" s="110">
        <v>1500</v>
      </c>
      <c r="H287" s="51">
        <v>0</v>
      </c>
      <c r="I287" s="110" t="s">
        <v>204</v>
      </c>
      <c r="J287" s="49"/>
      <c r="K287" s="152" t="s">
        <v>315</v>
      </c>
    </row>
    <row r="288" spans="1:11" s="46" customFormat="1" ht="35.25" hidden="1" customHeight="1" x14ac:dyDescent="0.25">
      <c r="A288" s="240"/>
      <c r="B288" s="237" t="s">
        <v>603</v>
      </c>
      <c r="C288" s="266" t="s">
        <v>211</v>
      </c>
      <c r="D288" s="250"/>
      <c r="E288" s="266" t="s">
        <v>310</v>
      </c>
      <c r="F288" s="253"/>
      <c r="G288" s="253">
        <v>2.1</v>
      </c>
      <c r="H288" s="256">
        <v>2.1</v>
      </c>
      <c r="I288" s="253" t="s">
        <v>204</v>
      </c>
      <c r="J288" s="259"/>
      <c r="K288" s="250" t="s">
        <v>316</v>
      </c>
    </row>
    <row r="289" spans="1:11" s="46" customFormat="1" ht="94.5" customHeight="1" x14ac:dyDescent="0.25">
      <c r="A289" s="240"/>
      <c r="B289" s="237"/>
      <c r="C289" s="267"/>
      <c r="D289" s="251"/>
      <c r="E289" s="267"/>
      <c r="F289" s="254"/>
      <c r="G289" s="254"/>
      <c r="H289" s="257"/>
      <c r="I289" s="254"/>
      <c r="J289" s="260"/>
      <c r="K289" s="251"/>
    </row>
    <row r="290" spans="1:11" s="46" customFormat="1" ht="28.5" customHeight="1" x14ac:dyDescent="0.25">
      <c r="A290" s="240"/>
      <c r="B290" s="237" t="s">
        <v>311</v>
      </c>
      <c r="C290" s="267"/>
      <c r="D290" s="267"/>
      <c r="E290" s="267"/>
      <c r="F290" s="254"/>
      <c r="G290" s="254"/>
      <c r="H290" s="257"/>
      <c r="I290" s="254"/>
      <c r="J290" s="260"/>
      <c r="K290" s="251"/>
    </row>
    <row r="291" spans="1:11" s="46" customFormat="1" ht="42" customHeight="1" x14ac:dyDescent="0.25">
      <c r="A291" s="240"/>
      <c r="B291" s="237"/>
      <c r="C291" s="268"/>
      <c r="D291" s="268"/>
      <c r="E291" s="268"/>
      <c r="F291" s="255"/>
      <c r="G291" s="255"/>
      <c r="H291" s="258"/>
      <c r="I291" s="255"/>
      <c r="J291" s="261"/>
      <c r="K291" s="252"/>
    </row>
    <row r="292" spans="1:11" x14ac:dyDescent="0.25">
      <c r="A292" s="240" t="s">
        <v>95</v>
      </c>
      <c r="B292" s="240"/>
      <c r="C292" s="240"/>
      <c r="D292" s="240"/>
      <c r="E292" s="240"/>
      <c r="F292" s="240"/>
      <c r="G292" s="240"/>
      <c r="H292" s="240"/>
      <c r="I292" s="240"/>
      <c r="J292" s="240"/>
      <c r="K292" s="240"/>
    </row>
    <row r="293" spans="1:11" x14ac:dyDescent="0.25">
      <c r="A293" s="238" t="s">
        <v>5</v>
      </c>
      <c r="B293" s="238"/>
      <c r="C293" s="238"/>
      <c r="D293" s="238"/>
      <c r="E293" s="238"/>
      <c r="F293" s="238"/>
      <c r="G293" s="238"/>
      <c r="H293" s="238"/>
      <c r="I293" s="238"/>
      <c r="J293" s="238"/>
      <c r="K293" s="238"/>
    </row>
    <row r="294" spans="1:11" ht="63" x14ac:dyDescent="0.25">
      <c r="A294" s="104">
        <v>20</v>
      </c>
      <c r="B294" s="99" t="s">
        <v>52</v>
      </c>
      <c r="C294" s="104" t="s">
        <v>55</v>
      </c>
      <c r="D294" s="103" t="s">
        <v>77</v>
      </c>
      <c r="E294" s="104" t="s">
        <v>72</v>
      </c>
      <c r="F294" s="105">
        <v>49.9</v>
      </c>
      <c r="G294" s="105">
        <v>49.9</v>
      </c>
      <c r="H294" s="45">
        <v>50.97</v>
      </c>
      <c r="K294" s="140" t="s">
        <v>591</v>
      </c>
    </row>
    <row r="295" spans="1:11" x14ac:dyDescent="0.25">
      <c r="A295" s="236" t="s">
        <v>1</v>
      </c>
      <c r="B295" s="236"/>
      <c r="C295" s="236"/>
      <c r="D295" s="236"/>
      <c r="E295" s="236"/>
      <c r="F295" s="236"/>
      <c r="G295" s="236"/>
      <c r="H295" s="236"/>
      <c r="I295" s="236"/>
      <c r="J295" s="236"/>
      <c r="K295" s="236"/>
    </row>
    <row r="296" spans="1:11" s="46" customFormat="1" ht="94.5" customHeight="1" x14ac:dyDescent="0.25">
      <c r="A296" s="240"/>
      <c r="B296" s="214" t="s">
        <v>292</v>
      </c>
      <c r="C296" s="192" t="s">
        <v>211</v>
      </c>
      <c r="D296" s="241"/>
      <c r="E296" s="241" t="s">
        <v>294</v>
      </c>
      <c r="F296" s="93"/>
      <c r="G296" s="104">
        <v>158.4</v>
      </c>
      <c r="H296" s="104">
        <v>163.08600000000001</v>
      </c>
      <c r="I296" s="104" t="s">
        <v>203</v>
      </c>
      <c r="J296" s="104">
        <v>114032</v>
      </c>
      <c r="K296" s="214" t="s">
        <v>296</v>
      </c>
    </row>
    <row r="297" spans="1:11" s="46" customFormat="1" x14ac:dyDescent="0.25">
      <c r="A297" s="240"/>
      <c r="B297" s="214"/>
      <c r="C297" s="192"/>
      <c r="D297" s="241"/>
      <c r="E297" s="241"/>
      <c r="F297" s="93"/>
      <c r="G297" s="104">
        <v>27.9</v>
      </c>
      <c r="H297" s="104">
        <v>17.867000000000001</v>
      </c>
      <c r="I297" s="104" t="s">
        <v>204</v>
      </c>
      <c r="J297" s="104">
        <v>114015</v>
      </c>
      <c r="K297" s="214"/>
    </row>
    <row r="298" spans="1:11" s="46" customFormat="1" ht="94.5" customHeight="1" x14ac:dyDescent="0.25">
      <c r="A298" s="240"/>
      <c r="B298" s="214" t="s">
        <v>293</v>
      </c>
      <c r="C298" s="192" t="s">
        <v>211</v>
      </c>
      <c r="D298" s="241"/>
      <c r="E298" s="241" t="s">
        <v>295</v>
      </c>
      <c r="F298" s="93"/>
      <c r="G298" s="104">
        <v>204.3</v>
      </c>
      <c r="H298" s="104">
        <v>275.73200000000003</v>
      </c>
      <c r="I298" s="104" t="s">
        <v>203</v>
      </c>
      <c r="J298" s="104">
        <v>114032</v>
      </c>
      <c r="K298" s="214" t="s">
        <v>297</v>
      </c>
    </row>
    <row r="299" spans="1:11" s="46" customFormat="1" x14ac:dyDescent="0.25">
      <c r="A299" s="240"/>
      <c r="B299" s="214"/>
      <c r="C299" s="192"/>
      <c r="D299" s="241"/>
      <c r="E299" s="241"/>
      <c r="F299" s="93"/>
      <c r="G299" s="104">
        <v>36</v>
      </c>
      <c r="H299" s="104">
        <v>30.638000000000002</v>
      </c>
      <c r="I299" s="104" t="s">
        <v>204</v>
      </c>
      <c r="J299" s="104">
        <v>114015</v>
      </c>
      <c r="K299" s="214"/>
    </row>
    <row r="300" spans="1:11" x14ac:dyDescent="0.25">
      <c r="A300" s="240" t="s">
        <v>96</v>
      </c>
      <c r="B300" s="240"/>
      <c r="C300" s="240"/>
      <c r="D300" s="240"/>
      <c r="E300" s="240"/>
      <c r="F300" s="240"/>
      <c r="G300" s="240"/>
      <c r="H300" s="240"/>
      <c r="I300" s="240"/>
      <c r="J300" s="240"/>
      <c r="K300" s="240"/>
    </row>
    <row r="301" spans="1:11" x14ac:dyDescent="0.25">
      <c r="A301" s="238" t="s">
        <v>5</v>
      </c>
      <c r="B301" s="238"/>
      <c r="C301" s="238"/>
      <c r="D301" s="238"/>
      <c r="E301" s="238"/>
      <c r="F301" s="238"/>
      <c r="G301" s="238"/>
      <c r="H301" s="238"/>
      <c r="I301" s="238"/>
      <c r="J301" s="238"/>
      <c r="K301" s="238"/>
    </row>
    <row r="302" spans="1:11" ht="141.75" x14ac:dyDescent="0.25">
      <c r="A302" s="104">
        <v>21</v>
      </c>
      <c r="B302" s="99" t="s">
        <v>53</v>
      </c>
      <c r="C302" s="104" t="s">
        <v>55</v>
      </c>
      <c r="D302" s="103" t="s">
        <v>78</v>
      </c>
      <c r="E302" s="104" t="s">
        <v>71</v>
      </c>
      <c r="F302" s="105">
        <v>66</v>
      </c>
      <c r="G302" s="105">
        <v>66</v>
      </c>
      <c r="H302" s="32">
        <v>75</v>
      </c>
      <c r="K302" s="140" t="s">
        <v>592</v>
      </c>
    </row>
    <row r="303" spans="1:11" x14ac:dyDescent="0.25">
      <c r="A303" s="236" t="s">
        <v>1</v>
      </c>
      <c r="B303" s="236"/>
      <c r="C303" s="236"/>
      <c r="D303" s="236"/>
      <c r="E303" s="236"/>
      <c r="F303" s="236"/>
      <c r="G303" s="236"/>
      <c r="H303" s="236"/>
      <c r="I303" s="236"/>
      <c r="J303" s="236"/>
      <c r="K303" s="236"/>
    </row>
    <row r="304" spans="1:11" ht="78.75" x14ac:dyDescent="0.25">
      <c r="A304" s="93"/>
      <c r="B304" s="99" t="s">
        <v>286</v>
      </c>
      <c r="D304" s="103"/>
      <c r="E304" s="96" t="s">
        <v>287</v>
      </c>
      <c r="F304" s="110"/>
      <c r="G304" s="48">
        <v>1</v>
      </c>
      <c r="H304" s="48">
        <v>7</v>
      </c>
      <c r="I304" s="110"/>
      <c r="J304" s="110"/>
      <c r="K304" s="140" t="s">
        <v>579</v>
      </c>
    </row>
    <row r="305" spans="1:11" ht="189" x14ac:dyDescent="0.25">
      <c r="A305" s="93"/>
      <c r="B305" s="99" t="s">
        <v>288</v>
      </c>
      <c r="D305" s="103"/>
      <c r="E305" s="96" t="s">
        <v>287</v>
      </c>
      <c r="F305" s="239" t="s">
        <v>213</v>
      </c>
      <c r="G305" s="239"/>
      <c r="H305" s="239"/>
      <c r="I305" s="110"/>
      <c r="J305" s="110"/>
      <c r="K305" s="140" t="s">
        <v>580</v>
      </c>
    </row>
    <row r="306" spans="1:11" ht="141.75" x14ac:dyDescent="0.25">
      <c r="B306" s="99" t="s">
        <v>289</v>
      </c>
      <c r="C306" s="104" t="s">
        <v>290</v>
      </c>
      <c r="D306" s="103"/>
      <c r="E306" s="96" t="s">
        <v>287</v>
      </c>
      <c r="F306" s="110"/>
      <c r="G306" s="48">
        <v>10</v>
      </c>
      <c r="H306" s="48">
        <v>11</v>
      </c>
      <c r="I306" s="110"/>
      <c r="J306" s="110"/>
      <c r="K306" s="140" t="s">
        <v>291</v>
      </c>
    </row>
    <row r="307" spans="1:11" x14ac:dyDescent="0.25">
      <c r="A307" s="240" t="s">
        <v>97</v>
      </c>
      <c r="B307" s="240"/>
      <c r="C307" s="240"/>
      <c r="D307" s="240"/>
      <c r="E307" s="240"/>
      <c r="F307" s="240"/>
      <c r="G307" s="240"/>
      <c r="H307" s="240"/>
      <c r="I307" s="240"/>
      <c r="J307" s="240"/>
      <c r="K307" s="240"/>
    </row>
    <row r="308" spans="1:11" x14ac:dyDescent="0.25">
      <c r="A308" s="238" t="s">
        <v>5</v>
      </c>
      <c r="B308" s="238"/>
      <c r="C308" s="238"/>
      <c r="D308" s="238"/>
      <c r="E308" s="238"/>
      <c r="F308" s="238"/>
      <c r="G308" s="238"/>
      <c r="H308" s="238"/>
      <c r="I308" s="238"/>
      <c r="J308" s="238"/>
      <c r="K308" s="238"/>
    </row>
    <row r="309" spans="1:11" ht="47.25" x14ac:dyDescent="0.25">
      <c r="A309" s="104">
        <v>22</v>
      </c>
      <c r="B309" s="99" t="s">
        <v>54</v>
      </c>
      <c r="C309" s="104" t="s">
        <v>55</v>
      </c>
      <c r="D309" s="103" t="s">
        <v>79</v>
      </c>
      <c r="E309" s="103" t="s">
        <v>80</v>
      </c>
      <c r="F309" s="32">
        <v>68</v>
      </c>
      <c r="G309" s="32">
        <v>68</v>
      </c>
      <c r="H309" s="106" t="s">
        <v>60</v>
      </c>
      <c r="K309" s="167" t="s">
        <v>604</v>
      </c>
    </row>
    <row r="310" spans="1:11" x14ac:dyDescent="0.25">
      <c r="A310" s="236" t="s">
        <v>1</v>
      </c>
      <c r="B310" s="236"/>
      <c r="C310" s="236"/>
      <c r="D310" s="236"/>
      <c r="E310" s="236"/>
      <c r="F310" s="236"/>
      <c r="G310" s="236"/>
      <c r="H310" s="236"/>
      <c r="I310" s="236"/>
      <c r="J310" s="236"/>
      <c r="K310" s="236"/>
    </row>
    <row r="311" spans="1:11" ht="126" x14ac:dyDescent="0.25">
      <c r="B311" s="101" t="s">
        <v>336</v>
      </c>
      <c r="C311" s="103" t="s">
        <v>55</v>
      </c>
      <c r="D311" s="103"/>
      <c r="E311" s="107" t="s">
        <v>337</v>
      </c>
      <c r="F311" s="241" t="s">
        <v>199</v>
      </c>
      <c r="G311" s="241"/>
      <c r="H311" s="241"/>
      <c r="I311" s="110"/>
      <c r="J311" s="110"/>
      <c r="K311" s="140" t="s">
        <v>338</v>
      </c>
    </row>
    <row r="312" spans="1:11" ht="141.75" x14ac:dyDescent="0.25">
      <c r="A312" s="137"/>
      <c r="B312" s="136" t="s">
        <v>339</v>
      </c>
      <c r="C312" s="135" t="s">
        <v>55</v>
      </c>
      <c r="D312" s="135"/>
      <c r="E312" s="138" t="s">
        <v>340</v>
      </c>
      <c r="F312" s="241" t="s">
        <v>199</v>
      </c>
      <c r="G312" s="241"/>
      <c r="H312" s="241"/>
      <c r="I312" s="139"/>
      <c r="J312" s="139"/>
      <c r="K312" s="167" t="s">
        <v>605</v>
      </c>
    </row>
    <row r="313" spans="1:11" ht="78.75" x14ac:dyDescent="0.25">
      <c r="A313" s="137"/>
      <c r="B313" s="136" t="s">
        <v>341</v>
      </c>
      <c r="C313" s="135" t="s">
        <v>55</v>
      </c>
      <c r="D313" s="135"/>
      <c r="E313" s="138" t="s">
        <v>340</v>
      </c>
      <c r="F313" s="241" t="s">
        <v>199</v>
      </c>
      <c r="G313" s="241"/>
      <c r="H313" s="241"/>
      <c r="I313" s="139"/>
      <c r="J313" s="139"/>
      <c r="K313" s="167" t="s">
        <v>605</v>
      </c>
    </row>
    <row r="314" spans="1:11" s="157" customFormat="1" x14ac:dyDescent="0.25">
      <c r="A314" s="153"/>
      <c r="B314" s="154"/>
      <c r="C314" s="153"/>
      <c r="D314" s="153"/>
      <c r="E314" s="153"/>
      <c r="F314" s="155"/>
      <c r="G314" s="155"/>
      <c r="H314" s="155">
        <f>G86+G88+G89+G90+G92+G94+G96+G97+G98+G99+G100+G101+G102+G103+G104+G105+G106+G107+G108+G109+G110+G111+G112+G113+G114+G115+G116+G172+G173</f>
        <v>6501.2560000000012</v>
      </c>
      <c r="I314" s="155">
        <f>H86+H88+H89+H90+H92+H94+H96+H97+H98+H99+H100+H101+H102+H103+H104+H105+H106+H107+H108+H109+H110+H111+H112+H113+H114+H115+H116+H172+H173</f>
        <v>2008.6040900000003</v>
      </c>
      <c r="J314" s="156"/>
      <c r="K314" s="147"/>
    </row>
    <row r="315" spans="1:11" s="157" customFormat="1" x14ac:dyDescent="0.25">
      <c r="A315" s="153"/>
      <c r="B315" s="154"/>
      <c r="C315" s="153"/>
      <c r="D315" s="153"/>
      <c r="E315" s="153"/>
      <c r="F315" s="155"/>
      <c r="G315" s="156">
        <v>6501.3</v>
      </c>
      <c r="H315" s="156">
        <v>2008.6</v>
      </c>
      <c r="I315" s="156" t="s">
        <v>234</v>
      </c>
      <c r="J315" s="156"/>
      <c r="K315" s="147"/>
    </row>
    <row r="316" spans="1:11" s="157" customFormat="1" x14ac:dyDescent="0.25">
      <c r="A316" s="153"/>
      <c r="B316" s="154"/>
      <c r="C316" s="153"/>
      <c r="D316" s="153"/>
      <c r="E316" s="153"/>
      <c r="F316" s="155"/>
      <c r="G316" s="155"/>
      <c r="H316" s="155"/>
      <c r="I316" s="155"/>
      <c r="J316" s="156"/>
      <c r="K316" s="147"/>
    </row>
    <row r="317" spans="1:11" s="157" customFormat="1" x14ac:dyDescent="0.25">
      <c r="A317" s="153"/>
      <c r="B317" s="154"/>
      <c r="C317" s="153"/>
      <c r="D317" s="153"/>
      <c r="E317" s="153"/>
      <c r="F317" s="155"/>
      <c r="G317" s="155"/>
      <c r="H317" s="155"/>
      <c r="I317" s="155"/>
      <c r="J317" s="156"/>
      <c r="K317" s="147"/>
    </row>
    <row r="318" spans="1:11" s="157" customFormat="1" x14ac:dyDescent="0.25">
      <c r="A318" s="153"/>
      <c r="B318" s="154"/>
      <c r="C318" s="153"/>
      <c r="D318" s="153"/>
      <c r="E318" s="153"/>
      <c r="F318" s="155"/>
      <c r="G318" s="155"/>
      <c r="H318" s="155"/>
      <c r="I318" s="155"/>
      <c r="J318" s="156"/>
      <c r="K318" s="147"/>
    </row>
    <row r="319" spans="1:11" s="157" customFormat="1" x14ac:dyDescent="0.25">
      <c r="A319" s="153"/>
      <c r="B319" s="154"/>
      <c r="C319" s="153"/>
      <c r="D319" s="153"/>
      <c r="E319" s="153"/>
      <c r="F319" s="155"/>
      <c r="G319" s="155"/>
      <c r="H319" s="155"/>
      <c r="I319" s="155"/>
      <c r="J319" s="156"/>
      <c r="K319" s="147"/>
    </row>
    <row r="320" spans="1:11" s="157" customFormat="1" x14ac:dyDescent="0.25">
      <c r="A320" s="153"/>
      <c r="B320" s="154"/>
      <c r="C320" s="153"/>
      <c r="D320" s="153"/>
      <c r="E320" s="153"/>
      <c r="F320" s="155"/>
      <c r="G320" s="155"/>
      <c r="H320" s="155"/>
      <c r="I320" s="155"/>
      <c r="J320" s="156"/>
      <c r="K320" s="147"/>
    </row>
    <row r="321" spans="1:11" s="157" customFormat="1" x14ac:dyDescent="0.25">
      <c r="A321" s="153"/>
      <c r="B321" s="154"/>
      <c r="C321" s="153"/>
      <c r="D321" s="153"/>
      <c r="E321" s="153"/>
      <c r="F321" s="155"/>
      <c r="G321" s="155"/>
      <c r="H321" s="155"/>
      <c r="I321" s="155"/>
      <c r="J321" s="156"/>
      <c r="K321" s="147"/>
    </row>
    <row r="322" spans="1:11" s="157" customFormat="1" x14ac:dyDescent="0.25">
      <c r="A322" s="153"/>
      <c r="B322" s="154"/>
      <c r="C322" s="153"/>
      <c r="D322" s="153"/>
      <c r="E322" s="153"/>
      <c r="F322" s="155"/>
      <c r="G322" s="155"/>
      <c r="H322" s="155"/>
      <c r="I322" s="155"/>
      <c r="J322" s="156"/>
      <c r="K322" s="147"/>
    </row>
    <row r="323" spans="1:11" s="157" customFormat="1" x14ac:dyDescent="0.25">
      <c r="A323" s="153"/>
      <c r="B323" s="154"/>
      <c r="C323" s="153"/>
      <c r="D323" s="153"/>
      <c r="E323" s="153"/>
      <c r="F323" s="155"/>
      <c r="G323" s="155"/>
      <c r="H323" s="155"/>
      <c r="I323" s="155"/>
      <c r="J323" s="156"/>
      <c r="K323" s="147"/>
    </row>
    <row r="324" spans="1:11" s="157" customFormat="1" x14ac:dyDescent="0.25">
      <c r="A324" s="153"/>
      <c r="B324" s="154"/>
      <c r="C324" s="153"/>
      <c r="D324" s="153"/>
      <c r="E324" s="153"/>
      <c r="F324" s="155"/>
      <c r="G324" s="155"/>
      <c r="H324" s="155"/>
      <c r="I324" s="155"/>
      <c r="J324" s="156"/>
      <c r="K324" s="147"/>
    </row>
    <row r="325" spans="1:11" s="157" customFormat="1" x14ac:dyDescent="0.25">
      <c r="A325" s="153"/>
      <c r="B325" s="154"/>
      <c r="C325" s="153"/>
      <c r="D325" s="153"/>
      <c r="E325" s="153"/>
      <c r="F325" s="155"/>
      <c r="G325" s="155"/>
      <c r="H325" s="155"/>
      <c r="I325" s="155"/>
      <c r="J325" s="156"/>
      <c r="K325" s="147"/>
    </row>
    <row r="326" spans="1:11" s="157" customFormat="1" x14ac:dyDescent="0.25">
      <c r="A326" s="153"/>
      <c r="B326" s="154"/>
      <c r="C326" s="153"/>
      <c r="D326" s="153"/>
      <c r="E326" s="153"/>
      <c r="F326" s="155"/>
      <c r="G326" s="155"/>
      <c r="H326" s="155"/>
      <c r="I326" s="155"/>
      <c r="J326" s="156"/>
      <c r="K326" s="147"/>
    </row>
    <row r="327" spans="1:11" s="157" customFormat="1" x14ac:dyDescent="0.25">
      <c r="A327" s="153"/>
      <c r="B327" s="154"/>
      <c r="C327" s="153"/>
      <c r="D327" s="153"/>
      <c r="E327" s="153"/>
      <c r="F327" s="155"/>
      <c r="G327" s="155"/>
      <c r="H327" s="155"/>
      <c r="I327" s="155"/>
      <c r="J327" s="156"/>
      <c r="K327" s="147"/>
    </row>
    <row r="328" spans="1:11" s="157" customFormat="1" x14ac:dyDescent="0.25">
      <c r="A328" s="153"/>
      <c r="B328" s="154"/>
      <c r="C328" s="153"/>
      <c r="D328" s="153"/>
      <c r="E328" s="153"/>
      <c r="F328" s="155"/>
      <c r="G328" s="155"/>
      <c r="H328" s="155"/>
      <c r="I328" s="155"/>
      <c r="J328" s="156"/>
      <c r="K328" s="147"/>
    </row>
    <row r="329" spans="1:11" s="157" customFormat="1" x14ac:dyDescent="0.25">
      <c r="A329" s="153"/>
      <c r="B329" s="154"/>
      <c r="C329" s="153"/>
      <c r="D329" s="153"/>
      <c r="E329" s="153"/>
      <c r="F329" s="155"/>
      <c r="G329" s="155"/>
      <c r="H329" s="155"/>
      <c r="I329" s="155"/>
      <c r="J329" s="156"/>
      <c r="K329" s="147"/>
    </row>
    <row r="330" spans="1:11" s="157" customFormat="1" x14ac:dyDescent="0.25">
      <c r="A330" s="153"/>
      <c r="B330" s="154"/>
      <c r="C330" s="153"/>
      <c r="D330" s="153"/>
      <c r="E330" s="153"/>
      <c r="F330" s="155"/>
      <c r="G330" s="155"/>
      <c r="H330" s="155"/>
      <c r="I330" s="155"/>
      <c r="J330" s="156"/>
      <c r="K330" s="147"/>
    </row>
    <row r="331" spans="1:11" s="157" customFormat="1" x14ac:dyDescent="0.25">
      <c r="A331" s="153"/>
      <c r="B331" s="154"/>
      <c r="C331" s="153"/>
      <c r="D331" s="153"/>
      <c r="E331" s="153"/>
      <c r="F331" s="155"/>
      <c r="G331" s="155"/>
      <c r="H331" s="155"/>
      <c r="I331" s="155"/>
      <c r="J331" s="156"/>
      <c r="K331" s="147"/>
    </row>
    <row r="332" spans="1:11" s="157" customFormat="1" x14ac:dyDescent="0.25">
      <c r="A332" s="153"/>
      <c r="B332" s="154"/>
      <c r="C332" s="153"/>
      <c r="D332" s="153"/>
      <c r="E332" s="153"/>
      <c r="F332" s="155"/>
      <c r="G332" s="155"/>
      <c r="H332" s="155"/>
      <c r="I332" s="155"/>
      <c r="J332" s="156"/>
      <c r="K332" s="147"/>
    </row>
    <row r="333" spans="1:11" s="157" customFormat="1" x14ac:dyDescent="0.25">
      <c r="A333" s="153"/>
      <c r="B333" s="154"/>
      <c r="C333" s="153"/>
      <c r="D333" s="153"/>
      <c r="E333" s="153"/>
      <c r="F333" s="155"/>
      <c r="G333" s="155"/>
      <c r="H333" s="155"/>
      <c r="I333" s="155"/>
      <c r="J333" s="156"/>
      <c r="K333" s="147"/>
    </row>
    <row r="334" spans="1:11" s="157" customFormat="1" x14ac:dyDescent="0.25">
      <c r="A334" s="153"/>
      <c r="B334" s="154"/>
      <c r="C334" s="153"/>
      <c r="D334" s="153"/>
      <c r="E334" s="153"/>
      <c r="F334" s="155"/>
      <c r="G334" s="155"/>
      <c r="H334" s="155"/>
      <c r="I334" s="155"/>
      <c r="J334" s="156"/>
      <c r="K334" s="147"/>
    </row>
    <row r="335" spans="1:11" s="157" customFormat="1" x14ac:dyDescent="0.25">
      <c r="A335" s="153"/>
      <c r="B335" s="154"/>
      <c r="C335" s="153"/>
      <c r="D335" s="153"/>
      <c r="E335" s="153"/>
      <c r="F335" s="155"/>
      <c r="G335" s="155"/>
      <c r="H335" s="155"/>
      <c r="I335" s="155"/>
      <c r="J335" s="156"/>
      <c r="K335" s="147"/>
    </row>
    <row r="336" spans="1:11" s="157" customFormat="1" x14ac:dyDescent="0.25">
      <c r="A336" s="153"/>
      <c r="B336" s="154"/>
      <c r="C336" s="153"/>
      <c r="D336" s="153"/>
      <c r="E336" s="153"/>
      <c r="F336" s="155"/>
      <c r="G336" s="155"/>
      <c r="H336" s="155"/>
      <c r="I336" s="155"/>
      <c r="J336" s="156"/>
      <c r="K336" s="147"/>
    </row>
    <row r="337" spans="1:11" s="157" customFormat="1" x14ac:dyDescent="0.25">
      <c r="A337" s="153"/>
      <c r="B337" s="154"/>
      <c r="C337" s="153"/>
      <c r="D337" s="153"/>
      <c r="E337" s="153"/>
      <c r="F337" s="155"/>
      <c r="G337" s="155"/>
      <c r="H337" s="155"/>
      <c r="I337" s="155"/>
      <c r="J337" s="156"/>
      <c r="K337" s="147"/>
    </row>
    <row r="338" spans="1:11" s="157" customFormat="1" x14ac:dyDescent="0.25">
      <c r="A338" s="153"/>
      <c r="B338" s="154"/>
      <c r="C338" s="153"/>
      <c r="D338" s="153"/>
      <c r="E338" s="153"/>
      <c r="F338" s="155"/>
      <c r="G338" s="155"/>
      <c r="H338" s="155"/>
      <c r="I338" s="155"/>
      <c r="J338" s="156"/>
      <c r="K338" s="147"/>
    </row>
    <row r="339" spans="1:11" s="157" customFormat="1" x14ac:dyDescent="0.25">
      <c r="A339" s="153"/>
      <c r="B339" s="154"/>
      <c r="C339" s="153"/>
      <c r="D339" s="153"/>
      <c r="E339" s="153"/>
      <c r="F339" s="155"/>
      <c r="G339" s="155"/>
      <c r="H339" s="155"/>
      <c r="I339" s="155"/>
      <c r="J339" s="156"/>
      <c r="K339" s="147"/>
    </row>
    <row r="340" spans="1:11" s="157" customFormat="1" x14ac:dyDescent="0.25">
      <c r="A340" s="153"/>
      <c r="B340" s="154"/>
      <c r="C340" s="153"/>
      <c r="D340" s="153"/>
      <c r="E340" s="153"/>
      <c r="F340" s="155"/>
      <c r="G340" s="155"/>
      <c r="H340" s="155"/>
      <c r="I340" s="155"/>
      <c r="J340" s="156"/>
      <c r="K340" s="147"/>
    </row>
    <row r="341" spans="1:11" s="157" customFormat="1" x14ac:dyDescent="0.25">
      <c r="A341" s="153"/>
      <c r="B341" s="154"/>
      <c r="C341" s="153"/>
      <c r="D341" s="153"/>
      <c r="E341" s="153"/>
      <c r="F341" s="155"/>
      <c r="G341" s="155"/>
      <c r="H341" s="155"/>
      <c r="I341" s="155"/>
      <c r="J341" s="156"/>
      <c r="K341" s="147"/>
    </row>
    <row r="342" spans="1:11" s="157" customFormat="1" x14ac:dyDescent="0.25">
      <c r="A342" s="153"/>
      <c r="B342" s="154"/>
      <c r="C342" s="153"/>
      <c r="D342" s="153"/>
      <c r="E342" s="153"/>
      <c r="F342" s="155"/>
      <c r="G342" s="155"/>
      <c r="H342" s="155"/>
      <c r="I342" s="155"/>
      <c r="J342" s="156"/>
      <c r="K342" s="147"/>
    </row>
    <row r="343" spans="1:11" s="157" customFormat="1" x14ac:dyDescent="0.25">
      <c r="A343" s="153"/>
      <c r="B343" s="154"/>
      <c r="C343" s="153"/>
      <c r="D343" s="153"/>
      <c r="E343" s="153"/>
      <c r="F343" s="155"/>
      <c r="G343" s="155"/>
      <c r="H343" s="155"/>
      <c r="I343" s="155"/>
      <c r="J343" s="156"/>
      <c r="K343" s="147"/>
    </row>
    <row r="344" spans="1:11" s="157" customFormat="1" x14ac:dyDescent="0.25">
      <c r="A344" s="153"/>
      <c r="B344" s="154"/>
      <c r="C344" s="153"/>
      <c r="D344" s="153"/>
      <c r="E344" s="153"/>
      <c r="F344" s="155"/>
      <c r="G344" s="155"/>
      <c r="H344" s="155"/>
      <c r="I344" s="155"/>
      <c r="J344" s="156"/>
      <c r="K344" s="147"/>
    </row>
    <row r="345" spans="1:11" s="157" customFormat="1" x14ac:dyDescent="0.25">
      <c r="A345" s="153"/>
      <c r="B345" s="154"/>
      <c r="C345" s="153"/>
      <c r="D345" s="153"/>
      <c r="E345" s="153"/>
      <c r="F345" s="155"/>
      <c r="G345" s="155"/>
      <c r="H345" s="155"/>
      <c r="I345" s="155"/>
      <c r="J345" s="156"/>
      <c r="K345" s="147"/>
    </row>
    <row r="346" spans="1:11" s="157" customFormat="1" x14ac:dyDescent="0.25">
      <c r="A346" s="153"/>
      <c r="B346" s="154"/>
      <c r="C346" s="153"/>
      <c r="D346" s="153"/>
      <c r="E346" s="153"/>
      <c r="F346" s="155"/>
      <c r="G346" s="155"/>
      <c r="H346" s="155"/>
      <c r="I346" s="155"/>
      <c r="J346" s="156"/>
      <c r="K346" s="147"/>
    </row>
    <row r="347" spans="1:11" s="157" customFormat="1" x14ac:dyDescent="0.25">
      <c r="A347" s="153"/>
      <c r="B347" s="154"/>
      <c r="C347" s="153"/>
      <c r="D347" s="153"/>
      <c r="E347" s="153"/>
      <c r="F347" s="155"/>
      <c r="G347" s="155"/>
      <c r="H347" s="155"/>
      <c r="I347" s="155"/>
      <c r="J347" s="156"/>
      <c r="K347" s="147"/>
    </row>
    <row r="348" spans="1:11" s="157" customFormat="1" x14ac:dyDescent="0.25">
      <c r="A348" s="153"/>
      <c r="B348" s="154"/>
      <c r="C348" s="153"/>
      <c r="D348" s="153"/>
      <c r="E348" s="153"/>
      <c r="F348" s="155"/>
      <c r="G348" s="155"/>
      <c r="H348" s="155"/>
      <c r="I348" s="155"/>
      <c r="J348" s="156"/>
      <c r="K348" s="147"/>
    </row>
    <row r="349" spans="1:11" s="157" customFormat="1" x14ac:dyDescent="0.25">
      <c r="A349" s="153"/>
      <c r="B349" s="154"/>
      <c r="C349" s="153"/>
      <c r="D349" s="153"/>
      <c r="E349" s="153"/>
      <c r="F349" s="155"/>
      <c r="G349" s="155"/>
      <c r="H349" s="155"/>
      <c r="I349" s="155"/>
      <c r="J349" s="156"/>
      <c r="K349" s="147"/>
    </row>
    <row r="350" spans="1:11" s="157" customFormat="1" x14ac:dyDescent="0.25">
      <c r="A350" s="153"/>
      <c r="B350" s="154"/>
      <c r="C350" s="153"/>
      <c r="D350" s="153"/>
      <c r="E350" s="153"/>
      <c r="F350" s="155"/>
      <c r="G350" s="155"/>
      <c r="H350" s="155"/>
      <c r="I350" s="155"/>
      <c r="J350" s="156"/>
      <c r="K350" s="147"/>
    </row>
    <row r="351" spans="1:11" s="157" customFormat="1" x14ac:dyDescent="0.25">
      <c r="A351" s="153"/>
      <c r="B351" s="154"/>
      <c r="C351" s="153"/>
      <c r="D351" s="153"/>
      <c r="E351" s="153"/>
      <c r="F351" s="155"/>
      <c r="G351" s="155"/>
      <c r="H351" s="155"/>
      <c r="I351" s="155"/>
      <c r="J351" s="156"/>
      <c r="K351" s="147"/>
    </row>
    <row r="352" spans="1:11" s="157" customFormat="1" x14ac:dyDescent="0.25">
      <c r="A352" s="153"/>
      <c r="B352" s="154"/>
      <c r="C352" s="153"/>
      <c r="D352" s="153"/>
      <c r="E352" s="153"/>
      <c r="F352" s="155"/>
      <c r="G352" s="155"/>
      <c r="H352" s="155"/>
      <c r="I352" s="155"/>
      <c r="J352" s="156"/>
      <c r="K352" s="147"/>
    </row>
    <row r="353" spans="1:11" s="157" customFormat="1" x14ac:dyDescent="0.25">
      <c r="A353" s="153"/>
      <c r="B353" s="154"/>
      <c r="C353" s="153"/>
      <c r="D353" s="153"/>
      <c r="E353" s="153"/>
      <c r="F353" s="155"/>
      <c r="G353" s="155"/>
      <c r="H353" s="155"/>
      <c r="I353" s="155"/>
      <c r="J353" s="156"/>
      <c r="K353" s="147"/>
    </row>
    <row r="354" spans="1:11" s="157" customFormat="1" x14ac:dyDescent="0.25">
      <c r="A354" s="153"/>
      <c r="B354" s="154"/>
      <c r="C354" s="153"/>
      <c r="D354" s="153"/>
      <c r="E354" s="153"/>
      <c r="F354" s="155"/>
      <c r="G354" s="155"/>
      <c r="H354" s="155"/>
      <c r="I354" s="155"/>
      <c r="J354" s="156"/>
      <c r="K354" s="147"/>
    </row>
    <row r="355" spans="1:11" s="157" customFormat="1" x14ac:dyDescent="0.25">
      <c r="A355" s="153"/>
      <c r="B355" s="154"/>
      <c r="C355" s="153"/>
      <c r="D355" s="153"/>
      <c r="E355" s="153"/>
      <c r="F355" s="155"/>
      <c r="G355" s="155"/>
      <c r="H355" s="155"/>
      <c r="I355" s="155"/>
      <c r="J355" s="156"/>
      <c r="K355" s="147"/>
    </row>
  </sheetData>
  <mergeCells count="507">
    <mergeCell ref="A134:A135"/>
    <mergeCell ref="A131:A133"/>
    <mergeCell ref="A129:A130"/>
    <mergeCell ref="A127:A128"/>
    <mergeCell ref="F206:F207"/>
    <mergeCell ref="G206:G207"/>
    <mergeCell ref="H206:H207"/>
    <mergeCell ref="I206:I207"/>
    <mergeCell ref="J206:J207"/>
    <mergeCell ref="A163:A166"/>
    <mergeCell ref="A160:A162"/>
    <mergeCell ref="A156:A159"/>
    <mergeCell ref="A153:A155"/>
    <mergeCell ref="A150:A152"/>
    <mergeCell ref="A147:A149"/>
    <mergeCell ref="A144:A146"/>
    <mergeCell ref="A139:A140"/>
    <mergeCell ref="A136:A137"/>
    <mergeCell ref="A189:A191"/>
    <mergeCell ref="A186:A188"/>
    <mergeCell ref="A184:A185"/>
    <mergeCell ref="A182:A183"/>
    <mergeCell ref="A180:A181"/>
    <mergeCell ref="A175:A176"/>
    <mergeCell ref="A177:A178"/>
    <mergeCell ref="A169:A170"/>
    <mergeCell ref="A167:A168"/>
    <mergeCell ref="B205:B207"/>
    <mergeCell ref="C205:C207"/>
    <mergeCell ref="D205:D207"/>
    <mergeCell ref="E205:E207"/>
    <mergeCell ref="A205:A207"/>
    <mergeCell ref="A199:A200"/>
    <mergeCell ref="A196:A198"/>
    <mergeCell ref="A192:A193"/>
    <mergeCell ref="B189:B191"/>
    <mergeCell ref="C189:C191"/>
    <mergeCell ref="D189:D191"/>
    <mergeCell ref="E189:E191"/>
    <mergeCell ref="B177:B178"/>
    <mergeCell ref="C177:C178"/>
    <mergeCell ref="D177:D178"/>
    <mergeCell ref="E177:E178"/>
    <mergeCell ref="D184:D185"/>
    <mergeCell ref="B192:B193"/>
    <mergeCell ref="C192:C193"/>
    <mergeCell ref="D192:D193"/>
    <mergeCell ref="E192:E193"/>
    <mergeCell ref="K205:K207"/>
    <mergeCell ref="B196:B198"/>
    <mergeCell ref="C196:C198"/>
    <mergeCell ref="D196:D198"/>
    <mergeCell ref="E196:E198"/>
    <mergeCell ref="K197:K198"/>
    <mergeCell ref="B199:B200"/>
    <mergeCell ref="C199:C200"/>
    <mergeCell ref="D199:D200"/>
    <mergeCell ref="E199:E200"/>
    <mergeCell ref="K192:K193"/>
    <mergeCell ref="B182:B183"/>
    <mergeCell ref="C182:C183"/>
    <mergeCell ref="D182:D183"/>
    <mergeCell ref="E182:E183"/>
    <mergeCell ref="B184:B185"/>
    <mergeCell ref="C184:C185"/>
    <mergeCell ref="E184:E185"/>
    <mergeCell ref="K184:K185"/>
    <mergeCell ref="B186:B188"/>
    <mergeCell ref="C186:C188"/>
    <mergeCell ref="D186:D188"/>
    <mergeCell ref="E186:E188"/>
    <mergeCell ref="K187:K188"/>
    <mergeCell ref="F190:F191"/>
    <mergeCell ref="F192:F193"/>
    <mergeCell ref="F184:F185"/>
    <mergeCell ref="F182:F183"/>
    <mergeCell ref="F187:F188"/>
    <mergeCell ref="K182:K183"/>
    <mergeCell ref="B180:B181"/>
    <mergeCell ref="C180:C181"/>
    <mergeCell ref="D180:D181"/>
    <mergeCell ref="E180:E181"/>
    <mergeCell ref="B169:B170"/>
    <mergeCell ref="C169:C170"/>
    <mergeCell ref="D169:D170"/>
    <mergeCell ref="E169:E170"/>
    <mergeCell ref="K169:K170"/>
    <mergeCell ref="B175:B176"/>
    <mergeCell ref="C175:C176"/>
    <mergeCell ref="D175:D176"/>
    <mergeCell ref="E175:E176"/>
    <mergeCell ref="K175:K176"/>
    <mergeCell ref="K180:K181"/>
    <mergeCell ref="F180:F181"/>
    <mergeCell ref="B163:B166"/>
    <mergeCell ref="C163:C166"/>
    <mergeCell ref="D163:D166"/>
    <mergeCell ref="E163:E166"/>
    <mergeCell ref="K165:K166"/>
    <mergeCell ref="B167:B168"/>
    <mergeCell ref="C167:C168"/>
    <mergeCell ref="D167:D168"/>
    <mergeCell ref="E167:E168"/>
    <mergeCell ref="K167:K168"/>
    <mergeCell ref="K154:K155"/>
    <mergeCell ref="K150:K152"/>
    <mergeCell ref="B156:B159"/>
    <mergeCell ref="C156:C159"/>
    <mergeCell ref="D156:D159"/>
    <mergeCell ref="E156:E159"/>
    <mergeCell ref="K158:K159"/>
    <mergeCell ref="B160:B162"/>
    <mergeCell ref="C160:C162"/>
    <mergeCell ref="D160:D162"/>
    <mergeCell ref="E160:E162"/>
    <mergeCell ref="K161:K162"/>
    <mergeCell ref="E139:E140"/>
    <mergeCell ref="B150:B152"/>
    <mergeCell ref="C150:C152"/>
    <mergeCell ref="D150:D152"/>
    <mergeCell ref="E150:E152"/>
    <mergeCell ref="B153:B155"/>
    <mergeCell ref="C153:C155"/>
    <mergeCell ref="D153:D155"/>
    <mergeCell ref="E153:E155"/>
    <mergeCell ref="C134:C135"/>
    <mergeCell ref="E134:E135"/>
    <mergeCell ref="K134:K135"/>
    <mergeCell ref="B131:B133"/>
    <mergeCell ref="C131:C133"/>
    <mergeCell ref="D131:D133"/>
    <mergeCell ref="E131:E133"/>
    <mergeCell ref="E120:E122"/>
    <mergeCell ref="D120:D122"/>
    <mergeCell ref="B127:B128"/>
    <mergeCell ref="C127:C128"/>
    <mergeCell ref="D127:D128"/>
    <mergeCell ref="C120:C122"/>
    <mergeCell ref="K62:K63"/>
    <mergeCell ref="A62:A63"/>
    <mergeCell ref="A60:A61"/>
    <mergeCell ref="E62:E63"/>
    <mergeCell ref="E90:E91"/>
    <mergeCell ref="K90:K91"/>
    <mergeCell ref="B86:B87"/>
    <mergeCell ref="C86:C87"/>
    <mergeCell ref="D86:D87"/>
    <mergeCell ref="E86:E87"/>
    <mergeCell ref="B71:B72"/>
    <mergeCell ref="C71:C72"/>
    <mergeCell ref="K86:K87"/>
    <mergeCell ref="B90:B91"/>
    <mergeCell ref="C90:C91"/>
    <mergeCell ref="D90:D91"/>
    <mergeCell ref="D71:D72"/>
    <mergeCell ref="E71:E72"/>
    <mergeCell ref="K71:K72"/>
    <mergeCell ref="B79:B80"/>
    <mergeCell ref="C79:C80"/>
    <mergeCell ref="D79:D80"/>
    <mergeCell ref="E79:E80"/>
    <mergeCell ref="K79:K80"/>
    <mergeCell ref="A228:A229"/>
    <mergeCell ref="A224:A225"/>
    <mergeCell ref="A226:A227"/>
    <mergeCell ref="A218:A220"/>
    <mergeCell ref="A215:A217"/>
    <mergeCell ref="A213:A214"/>
    <mergeCell ref="B62:B63"/>
    <mergeCell ref="C62:C63"/>
    <mergeCell ref="D62:D63"/>
    <mergeCell ref="B226:B227"/>
    <mergeCell ref="C226:C227"/>
    <mergeCell ref="D226:D227"/>
    <mergeCell ref="A81:A82"/>
    <mergeCell ref="A79:A80"/>
    <mergeCell ref="A75:A76"/>
    <mergeCell ref="A69:A70"/>
    <mergeCell ref="A71:A72"/>
    <mergeCell ref="A73:A74"/>
    <mergeCell ref="A94:A95"/>
    <mergeCell ref="A92:A93"/>
    <mergeCell ref="A90:A91"/>
    <mergeCell ref="A86:A87"/>
    <mergeCell ref="A83:A84"/>
    <mergeCell ref="B85:J85"/>
    <mergeCell ref="E226:E227"/>
    <mergeCell ref="F226:F227"/>
    <mergeCell ref="K226:K227"/>
    <mergeCell ref="B228:B229"/>
    <mergeCell ref="C228:C229"/>
    <mergeCell ref="D228:D229"/>
    <mergeCell ref="E228:E229"/>
    <mergeCell ref="F228:F229"/>
    <mergeCell ref="B27:B28"/>
    <mergeCell ref="E27:E28"/>
    <mergeCell ref="K27:K28"/>
    <mergeCell ref="K60:K61"/>
    <mergeCell ref="K228:K229"/>
    <mergeCell ref="B218:B220"/>
    <mergeCell ref="C218:C220"/>
    <mergeCell ref="D218:D220"/>
    <mergeCell ref="E218:E220"/>
    <mergeCell ref="F218:F220"/>
    <mergeCell ref="K218:K220"/>
    <mergeCell ref="B224:B225"/>
    <mergeCell ref="C224:C225"/>
    <mergeCell ref="D224:D225"/>
    <mergeCell ref="E224:E225"/>
    <mergeCell ref="F224:F225"/>
    <mergeCell ref="A27:A28"/>
    <mergeCell ref="D27:D28"/>
    <mergeCell ref="C27:C28"/>
    <mergeCell ref="F58:J58"/>
    <mergeCell ref="F59:J59"/>
    <mergeCell ref="B60:B61"/>
    <mergeCell ref="C60:C61"/>
    <mergeCell ref="D60:D61"/>
    <mergeCell ref="E60:E61"/>
    <mergeCell ref="F60:F61"/>
    <mergeCell ref="A52:A53"/>
    <mergeCell ref="A50:A51"/>
    <mergeCell ref="A43:A44"/>
    <mergeCell ref="A39:A40"/>
    <mergeCell ref="A37:A38"/>
    <mergeCell ref="B50:B51"/>
    <mergeCell ref="C50:C51"/>
    <mergeCell ref="D50:D51"/>
    <mergeCell ref="E50:E51"/>
    <mergeCell ref="J50:J51"/>
    <mergeCell ref="G36:J36"/>
    <mergeCell ref="B37:B38"/>
    <mergeCell ref="C37:C38"/>
    <mergeCell ref="D37:D38"/>
    <mergeCell ref="D231:D233"/>
    <mergeCell ref="E231:E233"/>
    <mergeCell ref="F231:F233"/>
    <mergeCell ref="K231:K233"/>
    <mergeCell ref="B235:B237"/>
    <mergeCell ref="C235:C237"/>
    <mergeCell ref="D235:D237"/>
    <mergeCell ref="E235:E237"/>
    <mergeCell ref="F235:F237"/>
    <mergeCell ref="K235:K237"/>
    <mergeCell ref="K50:K51"/>
    <mergeCell ref="B52:B53"/>
    <mergeCell ref="C52:C53"/>
    <mergeCell ref="D52:D53"/>
    <mergeCell ref="E52:E53"/>
    <mergeCell ref="K52:K53"/>
    <mergeCell ref="G41:J41"/>
    <mergeCell ref="B43:B44"/>
    <mergeCell ref="C43:C44"/>
    <mergeCell ref="D43:D44"/>
    <mergeCell ref="E43:E44"/>
    <mergeCell ref="J43:J44"/>
    <mergeCell ref="K43:K44"/>
    <mergeCell ref="B46:B47"/>
    <mergeCell ref="E37:E38"/>
    <mergeCell ref="J37:J38"/>
    <mergeCell ref="K37:K38"/>
    <mergeCell ref="B39:B40"/>
    <mergeCell ref="C39:C40"/>
    <mergeCell ref="D39:D40"/>
    <mergeCell ref="E39:E40"/>
    <mergeCell ref="J39:J40"/>
    <mergeCell ref="K39:K40"/>
    <mergeCell ref="B75:B76"/>
    <mergeCell ref="C75:C76"/>
    <mergeCell ref="D75:D76"/>
    <mergeCell ref="E75:E76"/>
    <mergeCell ref="K75:K76"/>
    <mergeCell ref="B73:B74"/>
    <mergeCell ref="C73:C74"/>
    <mergeCell ref="D73:D74"/>
    <mergeCell ref="E73:E74"/>
    <mergeCell ref="K73:K74"/>
    <mergeCell ref="K83:K84"/>
    <mergeCell ref="B81:B82"/>
    <mergeCell ref="C81:C82"/>
    <mergeCell ref="D81:D82"/>
    <mergeCell ref="E81:E82"/>
    <mergeCell ref="K81:K82"/>
    <mergeCell ref="B213:B214"/>
    <mergeCell ref="C213:C214"/>
    <mergeCell ref="D213:D214"/>
    <mergeCell ref="E213:E214"/>
    <mergeCell ref="F213:F214"/>
    <mergeCell ref="K213:K214"/>
    <mergeCell ref="B94:B95"/>
    <mergeCell ref="C94:C95"/>
    <mergeCell ref="D94:D95"/>
    <mergeCell ref="E94:E95"/>
    <mergeCell ref="K94:K95"/>
    <mergeCell ref="B92:B93"/>
    <mergeCell ref="C92:C93"/>
    <mergeCell ref="D92:D93"/>
    <mergeCell ref="D134:D135"/>
    <mergeCell ref="E92:E93"/>
    <mergeCell ref="K92:K93"/>
    <mergeCell ref="B134:B135"/>
    <mergeCell ref="C136:C137"/>
    <mergeCell ref="E136:E137"/>
    <mergeCell ref="B139:B140"/>
    <mergeCell ref="C139:C140"/>
    <mergeCell ref="D139:D140"/>
    <mergeCell ref="E272:E274"/>
    <mergeCell ref="A268:A269"/>
    <mergeCell ref="B83:B84"/>
    <mergeCell ref="C83:C84"/>
    <mergeCell ref="D83:D84"/>
    <mergeCell ref="E83:E84"/>
    <mergeCell ref="B215:B217"/>
    <mergeCell ref="C215:C217"/>
    <mergeCell ref="D215:D217"/>
    <mergeCell ref="E215:E217"/>
    <mergeCell ref="B238:B239"/>
    <mergeCell ref="C238:C239"/>
    <mergeCell ref="D238:D239"/>
    <mergeCell ref="E238:E239"/>
    <mergeCell ref="A238:A239"/>
    <mergeCell ref="A235:A237"/>
    <mergeCell ref="A231:A233"/>
    <mergeCell ref="B231:B233"/>
    <mergeCell ref="C231:C233"/>
    <mergeCell ref="F256:H256"/>
    <mergeCell ref="B270:B271"/>
    <mergeCell ref="K224:K225"/>
    <mergeCell ref="K139:K140"/>
    <mergeCell ref="K177:K178"/>
    <mergeCell ref="K190:K191"/>
    <mergeCell ref="H147:H148"/>
    <mergeCell ref="I147:I148"/>
    <mergeCell ref="J147:J148"/>
    <mergeCell ref="A209:K209"/>
    <mergeCell ref="F147:F149"/>
    <mergeCell ref="G147:G148"/>
    <mergeCell ref="B144:B146"/>
    <mergeCell ref="C144:C146"/>
    <mergeCell ref="D144:D146"/>
    <mergeCell ref="E144:E146"/>
    <mergeCell ref="B147:B149"/>
    <mergeCell ref="C147:C149"/>
    <mergeCell ref="D147:D149"/>
    <mergeCell ref="E147:E149"/>
    <mergeCell ref="F215:F217"/>
    <mergeCell ref="K215:K217"/>
    <mergeCell ref="F238:F239"/>
    <mergeCell ref="K238:K239"/>
    <mergeCell ref="A270:A271"/>
    <mergeCell ref="A272:A274"/>
    <mergeCell ref="F267:J267"/>
    <mergeCell ref="F275:J275"/>
    <mergeCell ref="A300:K300"/>
    <mergeCell ref="A301:K301"/>
    <mergeCell ref="A303:K303"/>
    <mergeCell ref="F257:H257"/>
    <mergeCell ref="A298:A299"/>
    <mergeCell ref="E298:E299"/>
    <mergeCell ref="K298:K299"/>
    <mergeCell ref="F284:H284"/>
    <mergeCell ref="B272:B274"/>
    <mergeCell ref="C268:C269"/>
    <mergeCell ref="D268:D269"/>
    <mergeCell ref="E268:E269"/>
    <mergeCell ref="F276:J276"/>
    <mergeCell ref="F277:J277"/>
    <mergeCell ref="C288:C291"/>
    <mergeCell ref="D288:D291"/>
    <mergeCell ref="E288:E291"/>
    <mergeCell ref="F288:F291"/>
    <mergeCell ref="A307:K307"/>
    <mergeCell ref="K268:K269"/>
    <mergeCell ref="K270:K271"/>
    <mergeCell ref="K272:K274"/>
    <mergeCell ref="C270:C271"/>
    <mergeCell ref="D270:D271"/>
    <mergeCell ref="E270:E271"/>
    <mergeCell ref="D298:D299"/>
    <mergeCell ref="C298:C299"/>
    <mergeCell ref="B298:B299"/>
    <mergeCell ref="K296:K297"/>
    <mergeCell ref="A296:A297"/>
    <mergeCell ref="B296:B297"/>
    <mergeCell ref="C296:C297"/>
    <mergeCell ref="D296:D297"/>
    <mergeCell ref="E296:E297"/>
    <mergeCell ref="K288:K291"/>
    <mergeCell ref="G288:G291"/>
    <mergeCell ref="H288:H291"/>
    <mergeCell ref="I288:I291"/>
    <mergeCell ref="J288:J291"/>
    <mergeCell ref="A288:A291"/>
    <mergeCell ref="C272:C274"/>
    <mergeCell ref="D272:D274"/>
    <mergeCell ref="A13:K13"/>
    <mergeCell ref="A211:K211"/>
    <mergeCell ref="A19:K19"/>
    <mergeCell ref="A250:K250"/>
    <mergeCell ref="A243:K243"/>
    <mergeCell ref="A244:K244"/>
    <mergeCell ref="A246:K246"/>
    <mergeCell ref="A249:K249"/>
    <mergeCell ref="A16:K16"/>
    <mergeCell ref="A14:K14"/>
    <mergeCell ref="A25:K25"/>
    <mergeCell ref="A30:K30"/>
    <mergeCell ref="A20:K20"/>
    <mergeCell ref="A64:K64"/>
    <mergeCell ref="A65:K65"/>
    <mergeCell ref="B69:B70"/>
    <mergeCell ref="C69:C70"/>
    <mergeCell ref="D69:D70"/>
    <mergeCell ref="E69:E70"/>
    <mergeCell ref="K69:K70"/>
    <mergeCell ref="A117:K117"/>
    <mergeCell ref="A118:K118"/>
    <mergeCell ref="A123:K123"/>
    <mergeCell ref="A208:K208"/>
    <mergeCell ref="A1:K1"/>
    <mergeCell ref="A2:K2"/>
    <mergeCell ref="I9:I10"/>
    <mergeCell ref="J9:J10"/>
    <mergeCell ref="K9:K10"/>
    <mergeCell ref="A12:K12"/>
    <mergeCell ref="A9:A10"/>
    <mergeCell ref="B9:B10"/>
    <mergeCell ref="C9:C10"/>
    <mergeCell ref="D9:D10"/>
    <mergeCell ref="E9:E10"/>
    <mergeCell ref="F9:H9"/>
    <mergeCell ref="A5:K5"/>
    <mergeCell ref="A4:K4"/>
    <mergeCell ref="A3:K3"/>
    <mergeCell ref="A7:K7"/>
    <mergeCell ref="F311:H311"/>
    <mergeCell ref="F312:H312"/>
    <mergeCell ref="F313:H313"/>
    <mergeCell ref="F17:H17"/>
    <mergeCell ref="F18:H18"/>
    <mergeCell ref="F248:H248"/>
    <mergeCell ref="A66:K66"/>
    <mergeCell ref="A68:K68"/>
    <mergeCell ref="A31:K31"/>
    <mergeCell ref="A35:K35"/>
    <mergeCell ref="A54:K54"/>
    <mergeCell ref="A57:K57"/>
    <mergeCell ref="A55:K55"/>
    <mergeCell ref="A252:K252"/>
    <mergeCell ref="A259:K259"/>
    <mergeCell ref="A260:K260"/>
    <mergeCell ref="A266:K266"/>
    <mergeCell ref="A278:K278"/>
    <mergeCell ref="C261:C263"/>
    <mergeCell ref="K261:K263"/>
    <mergeCell ref="A261:A263"/>
    <mergeCell ref="E261:E263"/>
    <mergeCell ref="D261:D263"/>
    <mergeCell ref="B268:B269"/>
    <mergeCell ref="A46:A47"/>
    <mergeCell ref="C46:C47"/>
    <mergeCell ref="D46:D47"/>
    <mergeCell ref="E46:E47"/>
    <mergeCell ref="F46:F47"/>
    <mergeCell ref="G46:J47"/>
    <mergeCell ref="K46:K47"/>
    <mergeCell ref="A310:K310"/>
    <mergeCell ref="B290:B291"/>
    <mergeCell ref="B288:B289"/>
    <mergeCell ref="A308:K308"/>
    <mergeCell ref="F305:H305"/>
    <mergeCell ref="A279:K279"/>
    <mergeCell ref="A281:K281"/>
    <mergeCell ref="A292:K292"/>
    <mergeCell ref="A293:K293"/>
    <mergeCell ref="A295:K295"/>
    <mergeCell ref="A258:K258"/>
    <mergeCell ref="K147:K149"/>
    <mergeCell ref="F150:F152"/>
    <mergeCell ref="G150:G151"/>
    <mergeCell ref="H150:H151"/>
    <mergeCell ref="I150:I151"/>
    <mergeCell ref="J150:J151"/>
    <mergeCell ref="A120:A122"/>
    <mergeCell ref="K120:K121"/>
    <mergeCell ref="F120:F121"/>
    <mergeCell ref="G120:G121"/>
    <mergeCell ref="H120:H121"/>
    <mergeCell ref="I120:I121"/>
    <mergeCell ref="J120:J121"/>
    <mergeCell ref="G144:G145"/>
    <mergeCell ref="H144:H145"/>
    <mergeCell ref="I144:I145"/>
    <mergeCell ref="J144:J145"/>
    <mergeCell ref="K144:K146"/>
    <mergeCell ref="F144:F146"/>
    <mergeCell ref="K136:K137"/>
    <mergeCell ref="K132:K133"/>
    <mergeCell ref="E127:E128"/>
    <mergeCell ref="K127:K128"/>
    <mergeCell ref="B129:B130"/>
    <mergeCell ref="C129:C130"/>
    <mergeCell ref="D129:D130"/>
    <mergeCell ref="E129:E130"/>
    <mergeCell ref="K129:K130"/>
    <mergeCell ref="D136:D137"/>
    <mergeCell ref="B136:B137"/>
  </mergeCells>
  <printOptions horizontalCentered="1"/>
  <pageMargins left="0.23622047244094488" right="0.23622047244094488" top="0.74803149606299213" bottom="0.74803149606299213" header="0.31496062992125984" footer="0.31496062992125984"/>
  <pageSetup paperSize="9" scale="59" fitToHeight="0" orientation="landscape" r:id="rId1"/>
  <headerFooter differentFirst="1">
    <oddHeader>&amp;C&amp;P</oddHeader>
  </headerFooter>
  <rowBreaks count="6" manualBreakCount="6">
    <brk id="84" max="16383" man="1"/>
    <brk id="166" max="10" man="1"/>
    <brk id="172" max="10" man="1"/>
    <brk id="181" max="10" man="1"/>
    <brk id="195" max="10" man="1"/>
    <brk id="2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view="pageBreakPreview" zoomScaleNormal="110" zoomScaleSheetLayoutView="100" workbookViewId="0">
      <selection activeCell="D8" sqref="D8"/>
    </sheetView>
  </sheetViews>
  <sheetFormatPr defaultColWidth="8.85546875" defaultRowHeight="15" x14ac:dyDescent="0.25"/>
  <cols>
    <col min="1" max="2" width="8.85546875" style="2"/>
    <col min="3" max="3" width="15.7109375" style="2" customWidth="1"/>
    <col min="4" max="4" width="25" style="2" customWidth="1"/>
    <col min="5" max="5" width="19.28515625" style="2" customWidth="1"/>
    <col min="6" max="6" width="59.7109375" style="2" customWidth="1"/>
    <col min="7" max="7" width="10.5703125" style="2" bestFit="1" customWidth="1"/>
    <col min="8" max="16384" width="8.85546875" style="2"/>
  </cols>
  <sheetData>
    <row r="1" spans="1:9" ht="30.75" customHeight="1" x14ac:dyDescent="0.25">
      <c r="A1" s="304" t="s">
        <v>29</v>
      </c>
      <c r="B1" s="304"/>
      <c r="C1" s="304"/>
      <c r="D1" s="304"/>
      <c r="E1" s="304"/>
      <c r="F1" s="304"/>
    </row>
    <row r="2" spans="1:9" ht="18" customHeight="1" x14ac:dyDescent="0.25">
      <c r="A2" s="8"/>
      <c r="B2" s="8"/>
      <c r="C2" s="8"/>
      <c r="D2" s="8"/>
      <c r="E2" s="8"/>
      <c r="F2" s="8"/>
    </row>
    <row r="3" spans="1:9" ht="52.35" customHeight="1" x14ac:dyDescent="0.25">
      <c r="A3" s="306" t="s">
        <v>22</v>
      </c>
      <c r="B3" s="306"/>
      <c r="C3" s="306"/>
      <c r="D3" s="121" t="s">
        <v>533</v>
      </c>
      <c r="E3" s="121" t="s">
        <v>18</v>
      </c>
      <c r="F3" s="121" t="s">
        <v>19</v>
      </c>
    </row>
    <row r="4" spans="1:9" ht="15.75" x14ac:dyDescent="0.25">
      <c r="A4" s="307">
        <v>1</v>
      </c>
      <c r="B4" s="307"/>
      <c r="C4" s="307"/>
      <c r="D4" s="122">
        <v>2</v>
      </c>
      <c r="E4" s="119">
        <v>3</v>
      </c>
      <c r="F4" s="119">
        <v>4</v>
      </c>
    </row>
    <row r="5" spans="1:9" ht="33" customHeight="1" x14ac:dyDescent="0.25">
      <c r="A5" s="308" t="s">
        <v>532</v>
      </c>
      <c r="B5" s="308"/>
      <c r="C5" s="308"/>
      <c r="D5" s="116">
        <v>21269.217000000001</v>
      </c>
      <c r="E5" s="9">
        <v>24961.4</v>
      </c>
      <c r="F5" s="188" t="s">
        <v>595</v>
      </c>
      <c r="G5" s="3"/>
    </row>
    <row r="6" spans="1:9" ht="96.75" customHeight="1" x14ac:dyDescent="0.25">
      <c r="A6" s="308" t="s">
        <v>531</v>
      </c>
      <c r="B6" s="308"/>
      <c r="C6" s="308"/>
      <c r="D6" s="10">
        <v>35503.618999999999</v>
      </c>
      <c r="E6" s="9">
        <v>30926.2</v>
      </c>
      <c r="F6" s="189" t="s">
        <v>636</v>
      </c>
      <c r="G6" s="3"/>
    </row>
    <row r="7" spans="1:9" ht="46.5" customHeight="1" x14ac:dyDescent="0.25">
      <c r="A7" s="309" t="s">
        <v>538</v>
      </c>
      <c r="B7" s="310"/>
      <c r="C7" s="311"/>
      <c r="D7" s="10">
        <v>10788.565000000001</v>
      </c>
      <c r="E7" s="9">
        <v>15791.4</v>
      </c>
      <c r="F7" s="188" t="s">
        <v>634</v>
      </c>
      <c r="G7" s="3"/>
      <c r="H7" s="186"/>
    </row>
    <row r="8" spans="1:9" ht="83.25" customHeight="1" x14ac:dyDescent="0.25">
      <c r="A8" s="308" t="s">
        <v>23</v>
      </c>
      <c r="B8" s="308"/>
      <c r="C8" s="308"/>
      <c r="D8" s="10">
        <v>6501.2560000000003</v>
      </c>
      <c r="E8" s="9">
        <v>2008.60409</v>
      </c>
      <c r="F8" s="191" t="s">
        <v>637</v>
      </c>
      <c r="G8" s="187"/>
      <c r="I8" s="190"/>
    </row>
    <row r="9" spans="1:9" ht="42.75" customHeight="1" x14ac:dyDescent="0.25">
      <c r="A9" s="308" t="s">
        <v>4</v>
      </c>
      <c r="B9" s="308"/>
      <c r="C9" s="308"/>
      <c r="D9" s="11">
        <v>6851.4</v>
      </c>
      <c r="E9" s="11">
        <v>6851.4</v>
      </c>
      <c r="F9" s="115" t="s">
        <v>596</v>
      </c>
      <c r="G9" s="3"/>
    </row>
    <row r="10" spans="1:9" ht="54" customHeight="1" x14ac:dyDescent="0.25">
      <c r="A10" s="290" t="s">
        <v>530</v>
      </c>
      <c r="B10" s="290"/>
      <c r="C10" s="290"/>
      <c r="D10" s="11">
        <v>100</v>
      </c>
      <c r="E10" s="11">
        <v>84.2</v>
      </c>
      <c r="F10" s="189" t="s">
        <v>638</v>
      </c>
      <c r="G10" s="3"/>
    </row>
    <row r="11" spans="1:9" ht="15.75" x14ac:dyDescent="0.25">
      <c r="A11" s="305" t="s">
        <v>6</v>
      </c>
      <c r="B11" s="305"/>
      <c r="C11" s="305"/>
      <c r="D11" s="12">
        <f>SUM(D5:D10)</f>
        <v>81014.056999999986</v>
      </c>
      <c r="E11" s="12">
        <f>SUM(E5:E10)</f>
        <v>80623.204089999985</v>
      </c>
      <c r="F11" s="123"/>
      <c r="G11" s="7"/>
    </row>
    <row r="12" spans="1:9" ht="15.75" x14ac:dyDescent="0.25">
      <c r="A12" s="4"/>
      <c r="B12" s="4"/>
      <c r="C12" s="4"/>
      <c r="D12" s="5"/>
      <c r="E12" s="5"/>
      <c r="F12" s="6"/>
      <c r="G12" s="3"/>
    </row>
  </sheetData>
  <mergeCells count="10">
    <mergeCell ref="A1:F1"/>
    <mergeCell ref="A11:C11"/>
    <mergeCell ref="A3:C3"/>
    <mergeCell ref="A4:C4"/>
    <mergeCell ref="A5:C5"/>
    <mergeCell ref="A6:C6"/>
    <mergeCell ref="A9:C9"/>
    <mergeCell ref="A8:C8"/>
    <mergeCell ref="A10:C10"/>
    <mergeCell ref="A7:C7"/>
  </mergeCells>
  <printOptions horizontalCentered="1"/>
  <pageMargins left="0.19685039370078741" right="0.19685039370078741" top="0.78740157480314965" bottom="0.39370078740157483" header="0.59055118110236227" footer="0.31496062992125984"/>
  <pageSetup paperSize="9" firstPageNumber="106" orientation="landscape"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view="pageBreakPreview" topLeftCell="A55" zoomScale="80" zoomScaleNormal="100" zoomScaleSheetLayoutView="80" workbookViewId="0">
      <selection activeCell="J75" sqref="J75"/>
    </sheetView>
  </sheetViews>
  <sheetFormatPr defaultColWidth="9.140625" defaultRowHeight="15.75" x14ac:dyDescent="0.25"/>
  <cols>
    <col min="1" max="1" width="9.5703125" style="29" customWidth="1"/>
    <col min="2" max="2" width="28.42578125" style="18" customWidth="1"/>
    <col min="3" max="3" width="17.7109375" style="19" customWidth="1"/>
    <col min="4" max="4" width="11.5703125" style="20" customWidth="1"/>
    <col min="5" max="6" width="9.28515625" style="21" customWidth="1"/>
    <col min="7" max="7" width="79.85546875" style="14" customWidth="1"/>
    <col min="8" max="16384" width="9.140625" style="1"/>
  </cols>
  <sheetData>
    <row r="1" spans="1:7" x14ac:dyDescent="0.25">
      <c r="A1" s="312" t="s">
        <v>24</v>
      </c>
      <c r="B1" s="312"/>
      <c r="C1" s="312"/>
      <c r="D1" s="312"/>
      <c r="E1" s="312"/>
      <c r="F1" s="312"/>
      <c r="G1" s="312"/>
    </row>
    <row r="2" spans="1:7" ht="69.75" customHeight="1" x14ac:dyDescent="0.25">
      <c r="A2" s="313" t="s">
        <v>28</v>
      </c>
      <c r="B2" s="313"/>
      <c r="C2" s="313"/>
      <c r="D2" s="313"/>
      <c r="E2" s="313"/>
      <c r="F2" s="313"/>
      <c r="G2" s="313"/>
    </row>
    <row r="3" spans="1:7" x14ac:dyDescent="0.25">
      <c r="A3" s="314" t="s">
        <v>25</v>
      </c>
      <c r="B3" s="246" t="s">
        <v>0</v>
      </c>
      <c r="C3" s="246" t="s">
        <v>20</v>
      </c>
      <c r="D3" s="243" t="s">
        <v>8</v>
      </c>
      <c r="E3" s="243"/>
      <c r="F3" s="243"/>
      <c r="G3" s="245" t="s">
        <v>11</v>
      </c>
    </row>
    <row r="4" spans="1:7" ht="63" x14ac:dyDescent="0.25">
      <c r="A4" s="314"/>
      <c r="B4" s="246"/>
      <c r="C4" s="246"/>
      <c r="D4" s="26" t="s">
        <v>17</v>
      </c>
      <c r="E4" s="26" t="s">
        <v>9</v>
      </c>
      <c r="F4" s="26" t="s">
        <v>10</v>
      </c>
      <c r="G4" s="245"/>
    </row>
    <row r="5" spans="1:7" x14ac:dyDescent="0.25">
      <c r="A5" s="28">
        <v>1</v>
      </c>
      <c r="B5" s="23">
        <v>2</v>
      </c>
      <c r="C5" s="23">
        <v>3</v>
      </c>
      <c r="D5" s="27">
        <v>4</v>
      </c>
      <c r="E5" s="27">
        <v>5</v>
      </c>
      <c r="F5" s="27">
        <v>6</v>
      </c>
      <c r="G5" s="22">
        <v>7</v>
      </c>
    </row>
    <row r="6" spans="1:7" ht="38.25" customHeight="1" x14ac:dyDescent="0.25">
      <c r="A6" s="17" t="s">
        <v>26</v>
      </c>
      <c r="B6" s="13" t="s">
        <v>30</v>
      </c>
      <c r="C6" s="24" t="s">
        <v>55</v>
      </c>
      <c r="D6" s="30">
        <v>102.8</v>
      </c>
      <c r="E6" s="30">
        <v>102.8</v>
      </c>
      <c r="F6" s="30" t="s">
        <v>342</v>
      </c>
      <c r="G6" s="13" t="s">
        <v>347</v>
      </c>
    </row>
    <row r="7" spans="1:7" ht="51.75" customHeight="1" x14ac:dyDescent="0.25">
      <c r="A7" s="17" t="s">
        <v>27</v>
      </c>
      <c r="B7" s="13" t="s">
        <v>31</v>
      </c>
      <c r="C7" s="24" t="s">
        <v>55</v>
      </c>
      <c r="D7" s="31">
        <v>116.4</v>
      </c>
      <c r="E7" s="31">
        <v>116.4</v>
      </c>
      <c r="F7" s="30" t="s">
        <v>343</v>
      </c>
      <c r="G7" s="13" t="s">
        <v>344</v>
      </c>
    </row>
    <row r="8" spans="1:7" ht="63" x14ac:dyDescent="0.25">
      <c r="A8" s="36" t="s">
        <v>98</v>
      </c>
      <c r="B8" s="13" t="s">
        <v>32</v>
      </c>
      <c r="C8" s="52" t="s">
        <v>56</v>
      </c>
      <c r="D8" s="53">
        <v>26</v>
      </c>
      <c r="E8" s="53">
        <v>26</v>
      </c>
      <c r="F8" s="30">
        <v>34.299999999999997</v>
      </c>
      <c r="G8" s="13" t="s">
        <v>606</v>
      </c>
    </row>
    <row r="9" spans="1:7" ht="31.5" x14ac:dyDescent="0.25">
      <c r="A9" s="37" t="s">
        <v>126</v>
      </c>
      <c r="B9" s="38" t="s">
        <v>106</v>
      </c>
      <c r="C9" s="52" t="s">
        <v>56</v>
      </c>
      <c r="D9" s="47"/>
      <c r="E9" s="66">
        <v>0.01</v>
      </c>
      <c r="F9" s="67">
        <v>0</v>
      </c>
      <c r="G9" s="68" t="s">
        <v>607</v>
      </c>
    </row>
    <row r="10" spans="1:7" ht="31.5" x14ac:dyDescent="0.25">
      <c r="A10" s="37" t="s">
        <v>127</v>
      </c>
      <c r="B10" s="38" t="s">
        <v>107</v>
      </c>
      <c r="C10" s="52" t="s">
        <v>56</v>
      </c>
      <c r="D10" s="47"/>
      <c r="E10" s="66">
        <v>0</v>
      </c>
      <c r="F10" s="47">
        <v>0</v>
      </c>
      <c r="G10" s="68" t="s">
        <v>366</v>
      </c>
    </row>
    <row r="11" spans="1:7" x14ac:dyDescent="0.25">
      <c r="A11" s="37" t="s">
        <v>128</v>
      </c>
      <c r="B11" s="38" t="s">
        <v>108</v>
      </c>
      <c r="C11" s="52" t="s">
        <v>56</v>
      </c>
      <c r="D11" s="47"/>
      <c r="E11" s="66">
        <v>0.06</v>
      </c>
      <c r="F11" s="47">
        <v>0.1</v>
      </c>
      <c r="G11" s="39" t="s">
        <v>367</v>
      </c>
    </row>
    <row r="12" spans="1:7" ht="30" customHeight="1" x14ac:dyDescent="0.25">
      <c r="A12" s="37" t="s">
        <v>129</v>
      </c>
      <c r="B12" s="40" t="s">
        <v>109</v>
      </c>
      <c r="C12" s="52" t="s">
        <v>56</v>
      </c>
      <c r="D12" s="47"/>
      <c r="E12" s="66">
        <v>0.2</v>
      </c>
      <c r="F12" s="47">
        <v>0</v>
      </c>
      <c r="G12" s="68" t="s">
        <v>607</v>
      </c>
    </row>
    <row r="13" spans="1:7" ht="31.5" x14ac:dyDescent="0.25">
      <c r="A13" s="37" t="s">
        <v>130</v>
      </c>
      <c r="B13" s="38" t="s">
        <v>110</v>
      </c>
      <c r="C13" s="52" t="s">
        <v>56</v>
      </c>
      <c r="D13" s="47"/>
      <c r="E13" s="66">
        <v>0</v>
      </c>
      <c r="F13" s="47">
        <v>0</v>
      </c>
      <c r="G13" s="68" t="s">
        <v>366</v>
      </c>
    </row>
    <row r="14" spans="1:7" ht="30.75" customHeight="1" x14ac:dyDescent="0.25">
      <c r="A14" s="37" t="s">
        <v>131</v>
      </c>
      <c r="B14" s="38" t="s">
        <v>111</v>
      </c>
      <c r="C14" s="52" t="s">
        <v>56</v>
      </c>
      <c r="D14" s="47"/>
      <c r="E14" s="66">
        <v>0.1</v>
      </c>
      <c r="F14" s="47">
        <v>0</v>
      </c>
      <c r="G14" s="68" t="s">
        <v>607</v>
      </c>
    </row>
    <row r="15" spans="1:7" ht="32.25" customHeight="1" x14ac:dyDescent="0.25">
      <c r="A15" s="37" t="s">
        <v>132</v>
      </c>
      <c r="B15" s="38" t="s">
        <v>112</v>
      </c>
      <c r="C15" s="52" t="s">
        <v>56</v>
      </c>
      <c r="D15" s="47"/>
      <c r="E15" s="66">
        <v>0.5</v>
      </c>
      <c r="F15" s="43">
        <v>0.4</v>
      </c>
      <c r="G15" s="68" t="s">
        <v>607</v>
      </c>
    </row>
    <row r="16" spans="1:7" ht="34.5" customHeight="1" x14ac:dyDescent="0.25">
      <c r="A16" s="37" t="s">
        <v>133</v>
      </c>
      <c r="B16" s="38" t="s">
        <v>113</v>
      </c>
      <c r="C16" s="52" t="s">
        <v>56</v>
      </c>
      <c r="D16" s="47"/>
      <c r="E16" s="66">
        <v>0.05</v>
      </c>
      <c r="F16" s="66">
        <v>0</v>
      </c>
      <c r="G16" s="68" t="s">
        <v>607</v>
      </c>
    </row>
    <row r="17" spans="1:7" x14ac:dyDescent="0.25">
      <c r="A17" s="37" t="s">
        <v>134</v>
      </c>
      <c r="B17" s="38" t="s">
        <v>114</v>
      </c>
      <c r="C17" s="52" t="s">
        <v>56</v>
      </c>
      <c r="D17" s="47"/>
      <c r="E17" s="66">
        <v>0.01</v>
      </c>
      <c r="F17" s="64">
        <v>1.8</v>
      </c>
      <c r="G17" s="39" t="s">
        <v>352</v>
      </c>
    </row>
    <row r="18" spans="1:7" ht="31.5" x14ac:dyDescent="0.25">
      <c r="A18" s="37" t="s">
        <v>135</v>
      </c>
      <c r="B18" s="38" t="s">
        <v>115</v>
      </c>
      <c r="C18" s="52" t="s">
        <v>56</v>
      </c>
      <c r="D18" s="73"/>
      <c r="E18" s="66">
        <v>0</v>
      </c>
      <c r="F18" s="69">
        <v>0</v>
      </c>
      <c r="G18" s="68" t="s">
        <v>366</v>
      </c>
    </row>
    <row r="19" spans="1:7" ht="34.5" customHeight="1" x14ac:dyDescent="0.25">
      <c r="A19" s="37" t="s">
        <v>136</v>
      </c>
      <c r="B19" s="38" t="s">
        <v>116</v>
      </c>
      <c r="C19" s="52" t="s">
        <v>56</v>
      </c>
      <c r="D19" s="47"/>
      <c r="E19" s="66">
        <v>1.4</v>
      </c>
      <c r="F19" s="11">
        <v>0.3</v>
      </c>
      <c r="G19" s="68" t="s">
        <v>607</v>
      </c>
    </row>
    <row r="20" spans="1:7" ht="33.75" customHeight="1" x14ac:dyDescent="0.25">
      <c r="A20" s="37" t="s">
        <v>137</v>
      </c>
      <c r="B20" s="38" t="s">
        <v>117</v>
      </c>
      <c r="C20" s="52" t="s">
        <v>56</v>
      </c>
      <c r="D20" s="47"/>
      <c r="E20" s="66">
        <v>0.01</v>
      </c>
      <c r="F20" s="47">
        <v>0</v>
      </c>
      <c r="G20" s="68" t="s">
        <v>607</v>
      </c>
    </row>
    <row r="21" spans="1:7" ht="31.5" x14ac:dyDescent="0.25">
      <c r="A21" s="37" t="s">
        <v>138</v>
      </c>
      <c r="B21" s="38" t="s">
        <v>118</v>
      </c>
      <c r="C21" s="52" t="s">
        <v>56</v>
      </c>
      <c r="D21" s="47"/>
      <c r="E21" s="66">
        <v>0</v>
      </c>
      <c r="F21" s="70">
        <v>0</v>
      </c>
      <c r="G21" s="68" t="s">
        <v>366</v>
      </c>
    </row>
    <row r="22" spans="1:7" x14ac:dyDescent="0.25">
      <c r="A22" s="37" t="s">
        <v>139</v>
      </c>
      <c r="B22" s="38" t="s">
        <v>119</v>
      </c>
      <c r="C22" s="52" t="s">
        <v>56</v>
      </c>
      <c r="D22" s="71"/>
      <c r="E22" s="66">
        <v>5.0000000000000001E-3</v>
      </c>
      <c r="F22" s="71" t="s">
        <v>369</v>
      </c>
      <c r="G22" s="39" t="s">
        <v>352</v>
      </c>
    </row>
    <row r="23" spans="1:7" ht="31.5" x14ac:dyDescent="0.25">
      <c r="A23" s="37" t="s">
        <v>140</v>
      </c>
      <c r="B23" s="38" t="s">
        <v>120</v>
      </c>
      <c r="C23" s="52" t="s">
        <v>56</v>
      </c>
      <c r="D23" s="72"/>
      <c r="E23" s="66">
        <v>0</v>
      </c>
      <c r="F23" s="72">
        <v>0</v>
      </c>
      <c r="G23" s="68" t="s">
        <v>366</v>
      </c>
    </row>
    <row r="24" spans="1:7" ht="47.25" x14ac:dyDescent="0.25">
      <c r="A24" s="37" t="s">
        <v>141</v>
      </c>
      <c r="B24" s="38" t="s">
        <v>121</v>
      </c>
      <c r="C24" s="52" t="s">
        <v>56</v>
      </c>
      <c r="D24" s="65"/>
      <c r="E24" s="66">
        <v>0</v>
      </c>
      <c r="F24" s="65">
        <v>0.1</v>
      </c>
      <c r="G24" s="39" t="s">
        <v>368</v>
      </c>
    </row>
    <row r="25" spans="1:7" x14ac:dyDescent="0.25">
      <c r="A25" s="37" t="s">
        <v>142</v>
      </c>
      <c r="B25" s="38" t="s">
        <v>122</v>
      </c>
      <c r="C25" s="52" t="s">
        <v>56</v>
      </c>
      <c r="D25" s="65"/>
      <c r="E25" s="66">
        <v>7.0000000000000007E-2</v>
      </c>
      <c r="F25" s="65">
        <v>0.6</v>
      </c>
      <c r="G25" s="39" t="s">
        <v>352</v>
      </c>
    </row>
    <row r="26" spans="1:7" x14ac:dyDescent="0.25">
      <c r="A26" s="37" t="s">
        <v>143</v>
      </c>
      <c r="B26" s="38" t="s">
        <v>123</v>
      </c>
      <c r="C26" s="52" t="s">
        <v>56</v>
      </c>
      <c r="D26" s="44"/>
      <c r="E26" s="66">
        <v>19.2</v>
      </c>
      <c r="F26" s="44">
        <v>29.7</v>
      </c>
      <c r="G26" s="39" t="s">
        <v>352</v>
      </c>
    </row>
    <row r="27" spans="1:7" ht="32.25" customHeight="1" x14ac:dyDescent="0.25">
      <c r="A27" s="37" t="s">
        <v>144</v>
      </c>
      <c r="B27" s="38" t="s">
        <v>124</v>
      </c>
      <c r="C27" s="52" t="s">
        <v>56</v>
      </c>
      <c r="D27" s="67"/>
      <c r="E27" s="66">
        <v>0.2</v>
      </c>
      <c r="F27" s="67">
        <v>0.01</v>
      </c>
      <c r="G27" s="68" t="s">
        <v>607</v>
      </c>
    </row>
    <row r="28" spans="1:7" x14ac:dyDescent="0.25">
      <c r="A28" s="37" t="s">
        <v>145</v>
      </c>
      <c r="B28" s="38" t="s">
        <v>125</v>
      </c>
      <c r="C28" s="52" t="s">
        <v>56</v>
      </c>
      <c r="D28" s="47"/>
      <c r="E28" s="66">
        <v>0.94</v>
      </c>
      <c r="F28" s="67">
        <v>1.3</v>
      </c>
      <c r="G28" s="39" t="s">
        <v>352</v>
      </c>
    </row>
    <row r="29" spans="1:7" ht="31.5" x14ac:dyDescent="0.25">
      <c r="A29" s="36" t="s">
        <v>99</v>
      </c>
      <c r="B29" s="13" t="s">
        <v>146</v>
      </c>
      <c r="C29" s="33"/>
      <c r="D29" s="31"/>
      <c r="E29" s="31"/>
      <c r="F29" s="30"/>
      <c r="G29" s="13"/>
    </row>
    <row r="30" spans="1:7" ht="57.75" customHeight="1" x14ac:dyDescent="0.25">
      <c r="A30" s="36" t="s">
        <v>189</v>
      </c>
      <c r="B30" s="13" t="s">
        <v>147</v>
      </c>
      <c r="C30" s="33" t="s">
        <v>55</v>
      </c>
      <c r="D30" s="25">
        <v>106.1</v>
      </c>
      <c r="E30" s="25">
        <v>106.1</v>
      </c>
      <c r="F30" s="30" t="s">
        <v>345</v>
      </c>
      <c r="G30" s="39" t="s">
        <v>364</v>
      </c>
    </row>
    <row r="31" spans="1:7" ht="76.5" customHeight="1" x14ac:dyDescent="0.25">
      <c r="A31" s="36" t="s">
        <v>190</v>
      </c>
      <c r="B31" s="13" t="s">
        <v>148</v>
      </c>
      <c r="C31" s="33" t="s">
        <v>55</v>
      </c>
      <c r="D31" s="34">
        <v>103</v>
      </c>
      <c r="E31" s="34">
        <v>103</v>
      </c>
      <c r="F31" s="30" t="s">
        <v>346</v>
      </c>
      <c r="G31" s="39" t="s">
        <v>365</v>
      </c>
    </row>
    <row r="32" spans="1:7" ht="157.5" customHeight="1" x14ac:dyDescent="0.25">
      <c r="A32" s="36" t="s">
        <v>100</v>
      </c>
      <c r="B32" s="13" t="s">
        <v>34</v>
      </c>
      <c r="C32" s="33" t="s">
        <v>55</v>
      </c>
      <c r="D32" s="25">
        <v>104.9</v>
      </c>
      <c r="E32" s="25">
        <v>104.9</v>
      </c>
      <c r="F32" s="30">
        <v>126.8</v>
      </c>
      <c r="G32" s="13" t="s">
        <v>608</v>
      </c>
    </row>
    <row r="33" spans="1:7" ht="108" customHeight="1" x14ac:dyDescent="0.25">
      <c r="A33" s="36" t="s">
        <v>101</v>
      </c>
      <c r="B33" s="13" t="s">
        <v>35</v>
      </c>
      <c r="C33" s="52" t="s">
        <v>55</v>
      </c>
      <c r="D33" s="60">
        <v>102.2</v>
      </c>
      <c r="E33" s="60">
        <v>102.2</v>
      </c>
      <c r="F33" s="30">
        <v>84</v>
      </c>
      <c r="G33" s="13" t="s">
        <v>348</v>
      </c>
    </row>
    <row r="34" spans="1:7" ht="31.5" x14ac:dyDescent="0.25">
      <c r="A34" s="37" t="s">
        <v>149</v>
      </c>
      <c r="B34" s="38" t="s">
        <v>106</v>
      </c>
      <c r="C34" s="52" t="s">
        <v>55</v>
      </c>
      <c r="D34" s="16">
        <v>102.1</v>
      </c>
      <c r="E34" s="16">
        <v>102.1</v>
      </c>
      <c r="F34" s="16">
        <v>98.4</v>
      </c>
      <c r="G34" s="39" t="s">
        <v>351</v>
      </c>
    </row>
    <row r="35" spans="1:7" ht="31.5" x14ac:dyDescent="0.25">
      <c r="A35" s="37" t="s">
        <v>150</v>
      </c>
      <c r="B35" s="38" t="s">
        <v>107</v>
      </c>
      <c r="C35" s="52" t="s">
        <v>55</v>
      </c>
      <c r="D35" s="16">
        <v>102.2</v>
      </c>
      <c r="E35" s="16">
        <v>102.2</v>
      </c>
      <c r="F35" s="16">
        <v>86.1</v>
      </c>
      <c r="G35" s="39" t="s">
        <v>351</v>
      </c>
    </row>
    <row r="36" spans="1:7" ht="31.5" x14ac:dyDescent="0.25">
      <c r="A36" s="37" t="s">
        <v>151</v>
      </c>
      <c r="B36" s="38" t="s">
        <v>108</v>
      </c>
      <c r="C36" s="52" t="s">
        <v>55</v>
      </c>
      <c r="D36" s="16">
        <v>100.5</v>
      </c>
      <c r="E36" s="16">
        <v>100.5</v>
      </c>
      <c r="F36" s="16">
        <v>66.900000000000006</v>
      </c>
      <c r="G36" s="39" t="s">
        <v>351</v>
      </c>
    </row>
    <row r="37" spans="1:7" ht="31.5" x14ac:dyDescent="0.25">
      <c r="A37" s="37" t="s">
        <v>152</v>
      </c>
      <c r="B37" s="40" t="s">
        <v>109</v>
      </c>
      <c r="C37" s="52" t="s">
        <v>55</v>
      </c>
      <c r="D37" s="41">
        <v>102</v>
      </c>
      <c r="E37" s="41">
        <v>102</v>
      </c>
      <c r="F37" s="41">
        <v>80.099999999999994</v>
      </c>
      <c r="G37" s="39" t="s">
        <v>351</v>
      </c>
    </row>
    <row r="38" spans="1:7" ht="31.5" x14ac:dyDescent="0.25">
      <c r="A38" s="37" t="s">
        <v>153</v>
      </c>
      <c r="B38" s="38" t="s">
        <v>110</v>
      </c>
      <c r="C38" s="52" t="s">
        <v>55</v>
      </c>
      <c r="D38" s="44">
        <v>102.2</v>
      </c>
      <c r="E38" s="44">
        <v>102.2</v>
      </c>
      <c r="F38" s="44">
        <v>80.2</v>
      </c>
      <c r="G38" s="39" t="s">
        <v>351</v>
      </c>
    </row>
    <row r="39" spans="1:7" ht="31.5" x14ac:dyDescent="0.25">
      <c r="A39" s="37" t="s">
        <v>154</v>
      </c>
      <c r="B39" s="38" t="s">
        <v>111</v>
      </c>
      <c r="C39" s="52" t="s">
        <v>55</v>
      </c>
      <c r="D39" s="16">
        <v>102.1</v>
      </c>
      <c r="E39" s="16">
        <v>102.1</v>
      </c>
      <c r="F39" s="16">
        <v>94.8</v>
      </c>
      <c r="G39" s="39" t="s">
        <v>351</v>
      </c>
    </row>
    <row r="40" spans="1:7" ht="31.5" x14ac:dyDescent="0.25">
      <c r="A40" s="37" t="s">
        <v>155</v>
      </c>
      <c r="B40" s="38" t="s">
        <v>112</v>
      </c>
      <c r="C40" s="52" t="s">
        <v>55</v>
      </c>
      <c r="D40" s="42">
        <v>100.5</v>
      </c>
      <c r="E40" s="42">
        <v>100.5</v>
      </c>
      <c r="F40" s="42">
        <v>79.900000000000006</v>
      </c>
      <c r="G40" s="39" t="s">
        <v>351</v>
      </c>
    </row>
    <row r="41" spans="1:7" ht="31.5" x14ac:dyDescent="0.25">
      <c r="A41" s="37" t="s">
        <v>156</v>
      </c>
      <c r="B41" s="38" t="s">
        <v>113</v>
      </c>
      <c r="C41" s="52" t="s">
        <v>55</v>
      </c>
      <c r="D41" s="16">
        <v>100</v>
      </c>
      <c r="E41" s="16">
        <v>100</v>
      </c>
      <c r="F41" s="16">
        <v>57.4</v>
      </c>
      <c r="G41" s="39" t="s">
        <v>351</v>
      </c>
    </row>
    <row r="42" spans="1:7" ht="31.5" x14ac:dyDescent="0.25">
      <c r="A42" s="37" t="s">
        <v>157</v>
      </c>
      <c r="B42" s="38" t="s">
        <v>114</v>
      </c>
      <c r="C42" s="52" t="s">
        <v>55</v>
      </c>
      <c r="D42" s="55">
        <v>102.2</v>
      </c>
      <c r="E42" s="55">
        <v>102.2</v>
      </c>
      <c r="F42" s="55">
        <v>99.8</v>
      </c>
      <c r="G42" s="39" t="s">
        <v>351</v>
      </c>
    </row>
    <row r="43" spans="1:7" ht="31.5" x14ac:dyDescent="0.25">
      <c r="A43" s="37" t="s">
        <v>158</v>
      </c>
      <c r="B43" s="38" t="s">
        <v>115</v>
      </c>
      <c r="C43" s="52" t="s">
        <v>55</v>
      </c>
      <c r="D43" s="55">
        <v>100.5</v>
      </c>
      <c r="E43" s="55">
        <v>100.5</v>
      </c>
      <c r="F43" s="55">
        <v>70.599999999999994</v>
      </c>
      <c r="G43" s="39" t="s">
        <v>351</v>
      </c>
    </row>
    <row r="44" spans="1:7" ht="31.5" x14ac:dyDescent="0.25">
      <c r="A44" s="37" t="s">
        <v>159</v>
      </c>
      <c r="B44" s="38" t="s">
        <v>116</v>
      </c>
      <c r="C44" s="52" t="s">
        <v>55</v>
      </c>
      <c r="D44" s="44">
        <v>102.5</v>
      </c>
      <c r="E44" s="44">
        <v>102.5</v>
      </c>
      <c r="F44" s="44">
        <v>94.6</v>
      </c>
      <c r="G44" s="39" t="s">
        <v>351</v>
      </c>
    </row>
    <row r="45" spans="1:7" ht="31.5" x14ac:dyDescent="0.25">
      <c r="A45" s="37" t="s">
        <v>160</v>
      </c>
      <c r="B45" s="38" t="s">
        <v>117</v>
      </c>
      <c r="C45" s="52" t="s">
        <v>55</v>
      </c>
      <c r="D45" s="16">
        <v>102.1</v>
      </c>
      <c r="E45" s="16">
        <v>102.1</v>
      </c>
      <c r="F45" s="16">
        <v>100</v>
      </c>
      <c r="G45" s="39" t="s">
        <v>351</v>
      </c>
    </row>
    <row r="46" spans="1:7" ht="31.5" x14ac:dyDescent="0.25">
      <c r="A46" s="37" t="s">
        <v>161</v>
      </c>
      <c r="B46" s="38" t="s">
        <v>118</v>
      </c>
      <c r="C46" s="52" t="s">
        <v>55</v>
      </c>
      <c r="D46" s="58">
        <v>100.5</v>
      </c>
      <c r="E46" s="58">
        <v>100.5</v>
      </c>
      <c r="F46" s="58">
        <v>61.3</v>
      </c>
      <c r="G46" s="39" t="s">
        <v>351</v>
      </c>
    </row>
    <row r="47" spans="1:7" ht="31.5" x14ac:dyDescent="0.25">
      <c r="A47" s="37" t="s">
        <v>162</v>
      </c>
      <c r="B47" s="38" t="s">
        <v>119</v>
      </c>
      <c r="C47" s="52" t="s">
        <v>55</v>
      </c>
      <c r="D47" s="58" t="s">
        <v>349</v>
      </c>
      <c r="E47" s="58" t="s">
        <v>349</v>
      </c>
      <c r="F47" s="58" t="s">
        <v>350</v>
      </c>
      <c r="G47" s="39" t="s">
        <v>351</v>
      </c>
    </row>
    <row r="48" spans="1:7" x14ac:dyDescent="0.25">
      <c r="A48" s="37" t="s">
        <v>163</v>
      </c>
      <c r="B48" s="38" t="s">
        <v>120</v>
      </c>
      <c r="C48" s="52" t="s">
        <v>55</v>
      </c>
      <c r="D48" s="58">
        <v>102.3</v>
      </c>
      <c r="E48" s="58">
        <v>102.3</v>
      </c>
      <c r="F48" s="58">
        <v>111.6</v>
      </c>
      <c r="G48" s="39" t="s">
        <v>352</v>
      </c>
    </row>
    <row r="49" spans="1:7" ht="31.5" x14ac:dyDescent="0.25">
      <c r="A49" s="37" t="s">
        <v>164</v>
      </c>
      <c r="B49" s="38" t="s">
        <v>121</v>
      </c>
      <c r="C49" s="52" t="s">
        <v>55</v>
      </c>
      <c r="D49" s="44">
        <v>102.2</v>
      </c>
      <c r="E49" s="44">
        <v>102.2</v>
      </c>
      <c r="F49" s="44">
        <v>82</v>
      </c>
      <c r="G49" s="39" t="s">
        <v>351</v>
      </c>
    </row>
    <row r="50" spans="1:7" ht="31.5" x14ac:dyDescent="0.25">
      <c r="A50" s="37" t="s">
        <v>165</v>
      </c>
      <c r="B50" s="38" t="s">
        <v>122</v>
      </c>
      <c r="C50" s="52" t="s">
        <v>55</v>
      </c>
      <c r="D50" s="44">
        <v>93</v>
      </c>
      <c r="E50" s="44">
        <v>93</v>
      </c>
      <c r="F50" s="44">
        <v>58.7</v>
      </c>
      <c r="G50" s="39" t="s">
        <v>351</v>
      </c>
    </row>
    <row r="51" spans="1:7" x14ac:dyDescent="0.25">
      <c r="A51" s="37" t="s">
        <v>166</v>
      </c>
      <c r="B51" s="38" t="s">
        <v>123</v>
      </c>
      <c r="C51" s="52" t="s">
        <v>55</v>
      </c>
      <c r="D51" s="44">
        <v>90</v>
      </c>
      <c r="E51" s="44">
        <v>90</v>
      </c>
      <c r="F51" s="44">
        <v>94.5</v>
      </c>
      <c r="G51" s="39" t="s">
        <v>352</v>
      </c>
    </row>
    <row r="52" spans="1:7" ht="31.5" x14ac:dyDescent="0.25">
      <c r="A52" s="37" t="s">
        <v>167</v>
      </c>
      <c r="B52" s="38" t="s">
        <v>124</v>
      </c>
      <c r="C52" s="52" t="s">
        <v>55</v>
      </c>
      <c r="D52" s="41">
        <v>101</v>
      </c>
      <c r="E52" s="41">
        <v>101</v>
      </c>
      <c r="F52" s="41">
        <v>97.1</v>
      </c>
      <c r="G52" s="39" t="s">
        <v>351</v>
      </c>
    </row>
    <row r="53" spans="1:7" ht="31.5" x14ac:dyDescent="0.25">
      <c r="A53" s="37" t="s">
        <v>168</v>
      </c>
      <c r="B53" s="38" t="s">
        <v>125</v>
      </c>
      <c r="C53" s="52" t="s">
        <v>55</v>
      </c>
      <c r="D53" s="59">
        <v>101.5</v>
      </c>
      <c r="E53" s="59">
        <v>101.5</v>
      </c>
      <c r="F53" s="59">
        <v>100.3</v>
      </c>
      <c r="G53" s="39" t="s">
        <v>351</v>
      </c>
    </row>
    <row r="54" spans="1:7" ht="57.75" customHeight="1" x14ac:dyDescent="0.25">
      <c r="A54" s="36" t="s">
        <v>102</v>
      </c>
      <c r="B54" s="13" t="s">
        <v>37</v>
      </c>
      <c r="C54" s="52" t="s">
        <v>55</v>
      </c>
      <c r="D54" s="63">
        <v>101</v>
      </c>
      <c r="E54" s="60">
        <v>101</v>
      </c>
      <c r="F54" s="60">
        <v>137.9</v>
      </c>
      <c r="G54" s="62" t="s">
        <v>358</v>
      </c>
    </row>
    <row r="55" spans="1:7" ht="51" customHeight="1" x14ac:dyDescent="0.25">
      <c r="A55" s="37" t="s">
        <v>169</v>
      </c>
      <c r="B55" s="38" t="s">
        <v>106</v>
      </c>
      <c r="C55" s="52" t="s">
        <v>55</v>
      </c>
      <c r="D55" s="44">
        <v>100</v>
      </c>
      <c r="E55" s="44">
        <v>100</v>
      </c>
      <c r="F55" s="44">
        <v>96.1</v>
      </c>
      <c r="G55" s="40" t="s">
        <v>359</v>
      </c>
    </row>
    <row r="56" spans="1:7" x14ac:dyDescent="0.25">
      <c r="A56" s="37" t="s">
        <v>170</v>
      </c>
      <c r="B56" s="38" t="s">
        <v>107</v>
      </c>
      <c r="C56" s="52" t="s">
        <v>55</v>
      </c>
      <c r="D56" s="16">
        <v>102</v>
      </c>
      <c r="E56" s="16">
        <v>102</v>
      </c>
      <c r="F56" s="16">
        <v>105.7</v>
      </c>
      <c r="G56" s="62" t="s">
        <v>358</v>
      </c>
    </row>
    <row r="57" spans="1:7" x14ac:dyDescent="0.25">
      <c r="A57" s="37" t="s">
        <v>171</v>
      </c>
      <c r="B57" s="38" t="s">
        <v>108</v>
      </c>
      <c r="C57" s="52" t="s">
        <v>55</v>
      </c>
      <c r="D57" s="59">
        <v>100.5</v>
      </c>
      <c r="E57" s="59">
        <v>100.5</v>
      </c>
      <c r="F57" s="59">
        <v>140</v>
      </c>
      <c r="G57" s="62" t="s">
        <v>358</v>
      </c>
    </row>
    <row r="58" spans="1:7" x14ac:dyDescent="0.25">
      <c r="A58" s="37" t="s">
        <v>172</v>
      </c>
      <c r="B58" s="40" t="s">
        <v>109</v>
      </c>
      <c r="C58" s="52" t="s">
        <v>55</v>
      </c>
      <c r="D58" s="61">
        <v>100</v>
      </c>
      <c r="E58" s="61">
        <v>100</v>
      </c>
      <c r="F58" s="61">
        <v>135.5</v>
      </c>
      <c r="G58" s="62" t="s">
        <v>358</v>
      </c>
    </row>
    <row r="59" spans="1:7" x14ac:dyDescent="0.25">
      <c r="A59" s="37" t="s">
        <v>173</v>
      </c>
      <c r="B59" s="38" t="s">
        <v>110</v>
      </c>
      <c r="C59" s="52" t="s">
        <v>55</v>
      </c>
      <c r="D59" s="54">
        <v>102</v>
      </c>
      <c r="E59" s="54">
        <v>102</v>
      </c>
      <c r="F59" s="54">
        <v>124.4</v>
      </c>
      <c r="G59" s="62" t="s">
        <v>358</v>
      </c>
    </row>
    <row r="60" spans="1:7" ht="31.5" x14ac:dyDescent="0.25">
      <c r="A60" s="37" t="s">
        <v>174</v>
      </c>
      <c r="B60" s="38" t="s">
        <v>111</v>
      </c>
      <c r="C60" s="52" t="s">
        <v>55</v>
      </c>
      <c r="D60" s="16" t="s">
        <v>353</v>
      </c>
      <c r="E60" s="16" t="s">
        <v>353</v>
      </c>
      <c r="F60" s="16" t="s">
        <v>354</v>
      </c>
      <c r="G60" s="62" t="s">
        <v>358</v>
      </c>
    </row>
    <row r="61" spans="1:7" ht="53.25" customHeight="1" x14ac:dyDescent="0.25">
      <c r="A61" s="37" t="s">
        <v>175</v>
      </c>
      <c r="B61" s="38" t="s">
        <v>112</v>
      </c>
      <c r="C61" s="52" t="s">
        <v>55</v>
      </c>
      <c r="D61" s="43">
        <v>101</v>
      </c>
      <c r="E61" s="43">
        <v>101</v>
      </c>
      <c r="F61" s="43">
        <v>39.799999999999997</v>
      </c>
      <c r="G61" s="40" t="s">
        <v>359</v>
      </c>
    </row>
    <row r="62" spans="1:7" x14ac:dyDescent="0.25">
      <c r="A62" s="37" t="s">
        <v>176</v>
      </c>
      <c r="B62" s="38" t="s">
        <v>113</v>
      </c>
      <c r="C62" s="52" t="s">
        <v>55</v>
      </c>
      <c r="D62" s="16">
        <v>102</v>
      </c>
      <c r="E62" s="16">
        <v>102</v>
      </c>
      <c r="F62" s="16">
        <v>191</v>
      </c>
      <c r="G62" s="62" t="s">
        <v>358</v>
      </c>
    </row>
    <row r="63" spans="1:7" x14ac:dyDescent="0.25">
      <c r="A63" s="37" t="s">
        <v>177</v>
      </c>
      <c r="B63" s="38" t="s">
        <v>114</v>
      </c>
      <c r="C63" s="52" t="s">
        <v>55</v>
      </c>
      <c r="D63" s="55">
        <v>101</v>
      </c>
      <c r="E63" s="55">
        <v>101</v>
      </c>
      <c r="F63" s="55">
        <v>122.7</v>
      </c>
      <c r="G63" s="62" t="s">
        <v>358</v>
      </c>
    </row>
    <row r="64" spans="1:7" x14ac:dyDescent="0.25">
      <c r="A64" s="37" t="s">
        <v>178</v>
      </c>
      <c r="B64" s="38" t="s">
        <v>115</v>
      </c>
      <c r="C64" s="52" t="s">
        <v>55</v>
      </c>
      <c r="D64" s="56">
        <v>100.7</v>
      </c>
      <c r="E64" s="56">
        <v>100.7</v>
      </c>
      <c r="F64" s="56">
        <v>198.6</v>
      </c>
      <c r="G64" s="62" t="s">
        <v>358</v>
      </c>
    </row>
    <row r="65" spans="1:7" ht="31.5" x14ac:dyDescent="0.25">
      <c r="A65" s="37" t="s">
        <v>179</v>
      </c>
      <c r="B65" s="38" t="s">
        <v>116</v>
      </c>
      <c r="C65" s="52" t="s">
        <v>55</v>
      </c>
      <c r="D65" s="44">
        <v>101.5</v>
      </c>
      <c r="E65" s="44">
        <v>101.5</v>
      </c>
      <c r="F65" s="44" t="s">
        <v>355</v>
      </c>
      <c r="G65" s="62" t="s">
        <v>358</v>
      </c>
    </row>
    <row r="66" spans="1:7" x14ac:dyDescent="0.25">
      <c r="A66" s="37" t="s">
        <v>180</v>
      </c>
      <c r="B66" s="38" t="s">
        <v>117</v>
      </c>
      <c r="C66" s="52" t="s">
        <v>55</v>
      </c>
      <c r="D66" s="16">
        <v>100</v>
      </c>
      <c r="E66" s="16">
        <v>100</v>
      </c>
      <c r="F66" s="16">
        <v>166.4</v>
      </c>
      <c r="G66" s="62" t="s">
        <v>358</v>
      </c>
    </row>
    <row r="67" spans="1:7" ht="30" x14ac:dyDescent="0.25">
      <c r="A67" s="37" t="s">
        <v>181</v>
      </c>
      <c r="B67" s="38" t="s">
        <v>118</v>
      </c>
      <c r="C67" s="52" t="s">
        <v>55</v>
      </c>
      <c r="D67" s="57">
        <v>103</v>
      </c>
      <c r="E67" s="57">
        <v>103</v>
      </c>
      <c r="F67" s="57" t="s">
        <v>356</v>
      </c>
      <c r="G67" s="62" t="s">
        <v>358</v>
      </c>
    </row>
    <row r="68" spans="1:7" ht="47.25" x14ac:dyDescent="0.25">
      <c r="A68" s="37" t="s">
        <v>182</v>
      </c>
      <c r="B68" s="38" t="s">
        <v>119</v>
      </c>
      <c r="C68" s="52" t="s">
        <v>55</v>
      </c>
      <c r="D68" s="58">
        <v>102</v>
      </c>
      <c r="E68" s="58">
        <v>102</v>
      </c>
      <c r="F68" s="58">
        <v>82.6</v>
      </c>
      <c r="G68" s="40" t="s">
        <v>359</v>
      </c>
    </row>
    <row r="69" spans="1:7" x14ac:dyDescent="0.25">
      <c r="A69" s="37" t="s">
        <v>183</v>
      </c>
      <c r="B69" s="38" t="s">
        <v>120</v>
      </c>
      <c r="C69" s="52" t="s">
        <v>55</v>
      </c>
      <c r="D69" s="58">
        <v>102</v>
      </c>
      <c r="E69" s="58">
        <v>102</v>
      </c>
      <c r="F69" s="58">
        <v>119.6</v>
      </c>
      <c r="G69" s="62" t="s">
        <v>358</v>
      </c>
    </row>
    <row r="70" spans="1:7" ht="47.25" x14ac:dyDescent="0.25">
      <c r="A70" s="37" t="s">
        <v>184</v>
      </c>
      <c r="B70" s="38" t="s">
        <v>121</v>
      </c>
      <c r="C70" s="52" t="s">
        <v>55</v>
      </c>
      <c r="D70" s="44">
        <v>105.3</v>
      </c>
      <c r="E70" s="44">
        <v>105.3</v>
      </c>
      <c r="F70" s="44">
        <v>91.2</v>
      </c>
      <c r="G70" s="40" t="s">
        <v>359</v>
      </c>
    </row>
    <row r="71" spans="1:7" x14ac:dyDescent="0.25">
      <c r="A71" s="37" t="s">
        <v>185</v>
      </c>
      <c r="B71" s="38" t="s">
        <v>122</v>
      </c>
      <c r="C71" s="52" t="s">
        <v>55</v>
      </c>
      <c r="D71" s="44">
        <v>102</v>
      </c>
      <c r="E71" s="44">
        <v>102</v>
      </c>
      <c r="F71" s="44" t="s">
        <v>357</v>
      </c>
      <c r="G71" s="62" t="s">
        <v>358</v>
      </c>
    </row>
    <row r="72" spans="1:7" x14ac:dyDescent="0.25">
      <c r="A72" s="37" t="s">
        <v>186</v>
      </c>
      <c r="B72" s="38" t="s">
        <v>123</v>
      </c>
      <c r="C72" s="52" t="s">
        <v>55</v>
      </c>
      <c r="D72" s="44">
        <v>101</v>
      </c>
      <c r="E72" s="44">
        <v>101</v>
      </c>
      <c r="F72" s="44">
        <v>165.5</v>
      </c>
      <c r="G72" s="62" t="s">
        <v>358</v>
      </c>
    </row>
    <row r="73" spans="1:7" x14ac:dyDescent="0.25">
      <c r="A73" s="37" t="s">
        <v>187</v>
      </c>
      <c r="B73" s="38" t="s">
        <v>124</v>
      </c>
      <c r="C73" s="52" t="s">
        <v>55</v>
      </c>
      <c r="D73" s="16" t="s">
        <v>60</v>
      </c>
      <c r="E73" s="16" t="s">
        <v>60</v>
      </c>
      <c r="F73" s="16" t="s">
        <v>60</v>
      </c>
      <c r="G73" s="62" t="s">
        <v>358</v>
      </c>
    </row>
    <row r="74" spans="1:7" ht="47.25" x14ac:dyDescent="0.25">
      <c r="A74" s="37" t="s">
        <v>188</v>
      </c>
      <c r="B74" s="38" t="s">
        <v>125</v>
      </c>
      <c r="C74" s="52" t="s">
        <v>55</v>
      </c>
      <c r="D74" s="59">
        <v>105</v>
      </c>
      <c r="E74" s="59">
        <v>105</v>
      </c>
      <c r="F74" s="59">
        <v>14.4</v>
      </c>
      <c r="G74" s="40" t="s">
        <v>359</v>
      </c>
    </row>
    <row r="75" spans="1:7" ht="66.75" customHeight="1" x14ac:dyDescent="0.25">
      <c r="A75" s="36" t="s">
        <v>103</v>
      </c>
      <c r="B75" s="13" t="s">
        <v>38</v>
      </c>
      <c r="C75" s="33" t="s">
        <v>55</v>
      </c>
      <c r="D75" s="31">
        <v>29.1</v>
      </c>
      <c r="E75" s="31">
        <v>29.1</v>
      </c>
      <c r="F75" s="30" t="s">
        <v>360</v>
      </c>
      <c r="G75" s="13" t="s">
        <v>361</v>
      </c>
    </row>
    <row r="76" spans="1:7" ht="81" customHeight="1" x14ac:dyDescent="0.25">
      <c r="A76" s="36" t="s">
        <v>104</v>
      </c>
      <c r="B76" s="13" t="s">
        <v>39</v>
      </c>
      <c r="C76" s="33" t="s">
        <v>57</v>
      </c>
      <c r="D76" s="30">
        <v>23.5</v>
      </c>
      <c r="E76" s="30">
        <v>23.5</v>
      </c>
      <c r="F76" s="30" t="s">
        <v>362</v>
      </c>
      <c r="G76" s="13" t="s">
        <v>609</v>
      </c>
    </row>
    <row r="77" spans="1:7" ht="38.25" customHeight="1" x14ac:dyDescent="0.25">
      <c r="A77" s="36" t="s">
        <v>105</v>
      </c>
      <c r="B77" s="13" t="s">
        <v>51</v>
      </c>
      <c r="C77" s="33" t="s">
        <v>59</v>
      </c>
      <c r="D77" s="30">
        <v>7.58</v>
      </c>
      <c r="E77" s="30">
        <v>7.58</v>
      </c>
      <c r="F77" s="30" t="s">
        <v>362</v>
      </c>
      <c r="G77" s="14" t="s">
        <v>363</v>
      </c>
    </row>
  </sheetData>
  <mergeCells count="7">
    <mergeCell ref="A1:G1"/>
    <mergeCell ref="A2:G2"/>
    <mergeCell ref="A3:A4"/>
    <mergeCell ref="B3:B4"/>
    <mergeCell ref="C3:C4"/>
    <mergeCell ref="D3:F3"/>
    <mergeCell ref="G3:G4"/>
  </mergeCell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1 инфор. о ходе реализ.</vt:lpstr>
      <vt:lpstr>Лист1</vt:lpstr>
      <vt:lpstr>2 осв.финан.сред.</vt:lpstr>
      <vt:lpstr>3 ПРТ в разрезе районов</vt:lpstr>
      <vt:lpstr>'1 инфор. о ходе реализ.'!Заголовки_для_печати</vt:lpstr>
      <vt:lpstr>'1 инфор. о ходе реализ.'!Область_печати</vt:lpstr>
      <vt:lpstr>'2 осв.финан.сред.'!Область_печати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2011-12-08T09:27:42Z</cp:lastPrinted>
  <dcterms:created xsi:type="dcterms:W3CDTF">2006-09-28T05:33:49Z</dcterms:created>
  <dcterms:modified xsi:type="dcterms:W3CDTF">2022-02-16T12:04:20Z</dcterms:modified>
</cp:coreProperties>
</file>