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0" windowWidth="20730" windowHeight="11640"/>
  </bookViews>
  <sheets>
    <sheet name="Достижение целей" sheetId="1" r:id="rId1"/>
    <sheet name="Анализ межвед" sheetId="5" r:id="rId2"/>
    <sheet name="Анализ внешнего" sheetId="3" r:id="rId3"/>
    <sheet name="Освоение средств " sheetId="11" r:id="rId4"/>
    <sheet name="Аналит карта" sheetId="17" r:id="rId5"/>
  </sheets>
  <definedNames>
    <definedName name="_xlnm._FilterDatabase" localSheetId="0" hidden="1">'Достижение целей'!$D$1:$D$155</definedName>
    <definedName name="_xlnm.Print_Titles" localSheetId="3">'Освоение средств '!$4:$4</definedName>
    <definedName name="_xlnm.Print_Area" localSheetId="1">'Анализ межвед'!$A$1:$C$8</definedName>
    <definedName name="_xlnm.Print_Area" localSheetId="4">'Аналит карта'!$A$1:$J$319</definedName>
    <definedName name="_xlnm.Print_Area" localSheetId="0">'Достижение целей'!$A$1:$J$156</definedName>
    <definedName name="_xlnm.Print_Area" localSheetId="3">'Освоение средств '!$A$1:$E$10</definedName>
  </definedNames>
  <calcPr calcId="124519"/>
</workbook>
</file>

<file path=xl/calcChain.xml><?xml version="1.0" encoding="utf-8"?>
<calcChain xmlns="http://schemas.openxmlformats.org/spreadsheetml/2006/main">
  <c r="G155" i="1"/>
  <c r="F155"/>
  <c r="G154"/>
  <c r="F154"/>
  <c r="I153"/>
  <c r="H153"/>
  <c r="G153"/>
  <c r="F153"/>
  <c r="H152"/>
  <c r="G152"/>
  <c r="F152"/>
  <c r="G151"/>
  <c r="F151"/>
  <c r="G150" l="1"/>
  <c r="F150"/>
  <c r="H154" l="1"/>
  <c r="F149" l="1"/>
  <c r="H155"/>
  <c r="H151" l="1"/>
  <c r="I151"/>
  <c r="I154"/>
  <c r="I155"/>
  <c r="I150"/>
  <c r="I152"/>
  <c r="G149"/>
  <c r="D10" i="11"/>
  <c r="C10"/>
  <c r="I149" i="1" l="1"/>
</calcChain>
</file>

<file path=xl/sharedStrings.xml><?xml version="1.0" encoding="utf-8"?>
<sst xmlns="http://schemas.openxmlformats.org/spreadsheetml/2006/main" count="641" uniqueCount="289">
  <si>
    <t>%</t>
  </si>
  <si>
    <t>млн. тенге</t>
  </si>
  <si>
    <t>-</t>
  </si>
  <si>
    <t>*</t>
  </si>
  <si>
    <t>РБ</t>
  </si>
  <si>
    <t>ОБ</t>
  </si>
  <si>
    <t>№ п/п</t>
  </si>
  <si>
    <t>ДИ</t>
  </si>
  <si>
    <t>МБ</t>
  </si>
  <si>
    <t>другие источники</t>
  </si>
  <si>
    <t xml:space="preserve"> </t>
  </si>
  <si>
    <t>ед.</t>
  </si>
  <si>
    <t>2.4. Экология</t>
  </si>
  <si>
    <t>Направление на социальные рабочие места и места молодежной практики</t>
  </si>
  <si>
    <t>3.2. Спорт</t>
  </si>
  <si>
    <t>002 028</t>
  </si>
  <si>
    <t>002 011</t>
  </si>
  <si>
    <t>002 100</t>
  </si>
  <si>
    <t>Лисаков қаласының әкімі ___________А. Ибраев</t>
  </si>
  <si>
    <t xml:space="preserve"> 2022жылғы "28" ақпан  </t>
  </si>
  <si>
    <t>Лисаков қаласының аумағын дамытудың 2021-2025 жылдарға арналған бағдарламасын іске асыру туралы 2021 жылғы қаңтар-желтоқсан есебі</t>
  </si>
  <si>
    <t>Лисаков қалалық мәслихаты сессиясының 15.01.2021 жылғы №557 шешімімен бекітілген</t>
  </si>
  <si>
    <t>Мемлекеттік орган – "Лисаков қаласы әкімдігінің экономика және бюджеттік жоспарлау бөлімі" ММ</t>
  </si>
  <si>
    <t>1. Бағдарламаны іске асыру барысы туралы ақпарат</t>
  </si>
  <si>
    <t>Атауы</t>
  </si>
  <si>
    <t>Өлш. бірл</t>
  </si>
  <si>
    <t>Ақпарат көзі</t>
  </si>
  <si>
    <t>Жауапты орындаушылар</t>
  </si>
  <si>
    <t xml:space="preserve">Орындау </t>
  </si>
  <si>
    <t xml:space="preserve">Қаржыландыру көзі </t>
  </si>
  <si>
    <t xml:space="preserve">Бюджеттік бағдарламаның коды </t>
  </si>
  <si>
    <t xml:space="preserve">Орындалу туралы ақпарат </t>
  </si>
  <si>
    <t>базалық (шығыс маңызы)</t>
  </si>
  <si>
    <t>жоспар</t>
  </si>
  <si>
    <t>факт </t>
  </si>
  <si>
    <t>1-бағыт: Өңір экономикасының өсуі</t>
  </si>
  <si>
    <t>1.1. Өнеркәсіп</t>
  </si>
  <si>
    <t>1-мақсат: Өнеркәсіптің базалық салаларын басым дамыту</t>
  </si>
  <si>
    <t>Нысаналы индикаторлар:</t>
  </si>
  <si>
    <t>Өңдеуші өнеркәсіпке негізгі капиталға инвестициялар</t>
  </si>
  <si>
    <t>млн. теңге</t>
  </si>
  <si>
    <t>ресми статистикалық деректер</t>
  </si>
  <si>
    <t>ЭжБЖБ</t>
  </si>
  <si>
    <t>Орындалған жоқ.</t>
  </si>
  <si>
    <t>Іс-шараларМероприятия</t>
  </si>
  <si>
    <t>Облыстың кәсіпкерлікті қолдау картасына кемінде бір жобаны іздеу және енгізу.</t>
  </si>
  <si>
    <t>бр.</t>
  </si>
  <si>
    <t>қаржыландыру қажет емес</t>
  </si>
  <si>
    <t>КжАШБ есебі</t>
  </si>
  <si>
    <t>КжАШБ</t>
  </si>
  <si>
    <t>Аумақтарды дамытудың 2021-2025 жылдарға арналған бағдарламасын іске асыру жөніндегі іс-шаралар жоспарына сәйкес, аталған іс-шара 2023 жылға жоспарланған. Іс жүзінде 2021 жылғы шілдеде Қостанай облысының Кәсіпкерлікті қолдау картасына 1 жоба кірді: "Лисаков қаласында тұрғын және тұрғын емес мақсаттағы блоктық-модульдік тез тұрғызылатын ғимараттар және олардың компоненттерін өндіру". Өтініш беруші: "Спецстальпроект" ЖШС, жобаның құны 150,0 млн.теңге. Өндірістік қуаты: газоблок өнімі – жыл сайын 12 000 м3, пенополистирол – жыл сайын 15 000 м3, сэндвич және ССП панельдер – жыл сайын 25000-30000 м2. Пайдалануға беру актісі 2023 жылы 30 жұмыс орнын құрумен жоспарланып отыр.</t>
  </si>
  <si>
    <t>Жылына кемінде бір кәсіпорында цифрландыру элементтерін енгізу</t>
  </si>
  <si>
    <t>"Алюминий Казахстана" АҚ филиалы Краснооктябрь боксит кен басқармасы (КБКБ) "ТККБ АЖ (тау-кен көлік кешенін басқарудың автоматтандырылған жүйесі)" жобасын іске асырды.</t>
  </si>
  <si>
    <t>Жобаларды іске асыру үшін инвестициялық жобаларға инженерлік инфрақұрылымды жеткізу</t>
  </si>
  <si>
    <t>бөлінетін бюджет қаражаты шегінде</t>
  </si>
  <si>
    <t xml:space="preserve">"Qemko" ЖШС ЖСҚ-ны Лисаков қаласы әкімдігінің 18.05.2021 ж. №129 қаулысына сәйкес берді. Қара кремний карбидін өндіру зауытының алаңнан тыс  (су құбыры, кәріз, газбен жабдықтау)желілерін салуға ведомстводан тыс кешенді сараптаманың оң қорытындысымен жеке меншіктен мемлекеттік ЖСҚ-ға мүлік құқығын сатып алу туралы. Құрылыс басқармасына кремний карбидінің зауытына желілер құрылысына 134,1 млн. теңге  сомасында қаражат бөлуге бюджеттік өтінім берілді. 11.05.2021 ж. №1251-3-04 Шығыс
</t>
  </si>
  <si>
    <t>Қуаты жылына 34 мың тонна "Кремний карбидін өндіру зауытын салу" жобасын іске асыру</t>
  </si>
  <si>
    <t xml:space="preserve">КжАШБ </t>
  </si>
  <si>
    <t>кәсіпорын қаражаты</t>
  </si>
  <si>
    <t>"Бобровский Кварцит" ЖШҚ бірлесіп, инвестициялар көлемі шамамен 21,7 млрд.теңге және 136 жұмыс орнын құрумен, "Қуаттылығы жылына 34 мың тонна кремний карбидін өндіру бойынша зауыт құрылысы" инвестициялық жобасын іске асыру бойынша жұмыс жүргізілуде. Жоба кәсіпкерлікті қолдау Картасына енгізілген.  Қазіргі уақытта қалада "QEMKO" ЖШС тіркелген, ол қала аумағында кремний карбидінің өндірісін ұйымдастырудың барлық мәселелерімен айналысады, жер учаскесі бөлінді, жобалау жұмыстары жүргізілуде. "Өндірістік цехтар салу"мемлекеттік сараптамасын алуға өтінім беру қажет. Жобаларды әзірлеудің күрделілігіне байланысты ашылу мерзімі 2023 жылға ауыстырылды.</t>
  </si>
  <si>
    <t>Қуаты жылына 90 мың тонна "әктас күйдіру зауытын салу" жобасын іске асыру.</t>
  </si>
  <si>
    <t>Пайдалануға беру актісі 2025 жылға жоспарланып отыр.</t>
  </si>
  <si>
    <t>"Лисаков қаласында тұрғын және тұрғын емес мақсаттағы блоктық-модульдік тез тұрғызылатын ғимараттар және олардың компоненттерін өндіру" жлбасын іске асыру</t>
  </si>
  <si>
    <t>Жоба 2021 жылдың шілде айында Қостанай облысының Кәсіпкерлікті қолдау Картасына енгізілді. Құрылыс салу жобасын әзірлеу мәселесі пысықталуда.  Өтініш беруші: "Спецстальпроект" ЖШС, жобаның құны 150,0 млн.теңге. Өндірістік қуаты: газоблок өнімі – жыл сайын 12 000 м3, пенополистирол – жыл сайын 15 000 м3, сэндвич және ССП панельдер – жыл сайын 25000-30000 м2. Пайдалануға беру актісі 2023 жылы 30 жұмыс орнын құрумен жоспарланып отыр.</t>
  </si>
  <si>
    <t>1.2.Шағын және орта бизнес</t>
  </si>
  <si>
    <t xml:space="preserve"> 2-мақсат: Қаланың кәсіпкерлік секторының әлеуетті мүмкіндіктерін дамыту</t>
  </si>
  <si>
    <t>Нысаналы индикаторлра:</t>
  </si>
  <si>
    <t>Тіркелген жалпы көлемдегі жұмыс істеп тұрған шағын және орта кәсіпкерлік субъектілерінің үлесі</t>
  </si>
  <si>
    <t>Орындалды</t>
  </si>
  <si>
    <t>Іс-шаралар</t>
  </si>
  <si>
    <t>Жұмыс істеп тұрған кәсіпкерлер санын жыл сайын ұлғайту</t>
  </si>
  <si>
    <t xml:space="preserve">Жұмыс істеп тұрған кәсіпкерлердің үлесі 2020 жылы 83,6% - ды, 2021 жылы-83,8% - ды құрады, өсім 0,2% - ды құрады.
</t>
  </si>
  <si>
    <t>Кәсіпкерлерге жаңа бизнес идеяларды іске асыруға және "Еңбек" бағдарламасы туралы кемінде 4 қатысушыға шағын кредит беруге кемінде 6 мемлекеттік грант алуға және жыл сайын кемінде 7 жұмыс орнын құруға жәрдем көрсету</t>
  </si>
  <si>
    <t>2021 жылы 11,7 млн. теңге сомасына 20 грант мақұлданды, жалпы сомасы 30,0 млн.теңгеге 6 адам шағын несие алды. 5 жұмыс орны құрылды.</t>
  </si>
  <si>
    <t xml:space="preserve">КжАШБ  </t>
  </si>
  <si>
    <t>"Бизнес-Бастау" бағдарламасы бойынша жыл сайын кемінде 40 адамды оқыту</t>
  </si>
  <si>
    <t>адам</t>
  </si>
  <si>
    <t>2021 жылы "Бастау Бизнес" бағдарламасы бойынша 40 адам оқытудан өтті.</t>
  </si>
  <si>
    <t>"Бизнестің жол картасы 2025" бағдарламасы шеңберінде кредит беру тетіктерін пайдалану, оның ішінде жыл сайын кемінде 13 жобаны субсидиялау және кемінде 6 жобаны кепілдендіру және кемінде 13 жұмыс орнын құру</t>
  </si>
  <si>
    <t>2021 жылы субсидиялау бойынша жалпы сомасы 276,4 млн. теңгеге 23 жоба, жалпы сомасы 97,0 млн. теңгеге 19 жобаға кепілдік беру мақұлданды. 4 жұмыс орны құрылды.</t>
  </si>
  <si>
    <t>Кәсіпкерлік секторды мемлекеттік қолдау және шағын және орта бизнес субъектілері қызметінің нәтижелері туралы айына кемінде үш ақпараттық жарияланымды қамтамасыз ету (БАҚ-тағы жарияланымдар, теледидар мен радиодан сөз сөйлеу)</t>
  </si>
  <si>
    <t>2021 жылы БАҚ-та 36 жарияланым және теледидарда 4 сөз сөйлеу болды.             Тұрақты негізде ақпараттық-түсіндіру жұмыстары жүргізіледі, 2021 жылдың басынан бастап ZOOM арқылы мемлекеттік қолдау шараларын түсіндіру бойынша 5 кездесу және теледидарда 4 сөз сөйлеу өткізілді. Мемлекеттік бағдарламалардың шарттарын түсіндіру бойынша 2750 дана брошюралар таратылды, бұқаралық ақпарат құралдарында: газетте 36 хабарландыру, "Акцент" телевидениесінде 34 хабарландыру, "Рауан" радиосында 50 хабарландыру орналастырылды.
Мира көшесінде мемлекеттік бағдарлама шаралары туралы баннер орнатылған.
Ақпараттық-түсіндіру жұмыстары әлеуметтік желілер арқылы жүргізіледі-228 хабарландыру (Instagram, ВК, Facebook).</t>
  </si>
  <si>
    <t>"Стоматологиялық пункт құрылысы" жобасын іске асыру</t>
  </si>
  <si>
    <t>ЖК Е.Т. Джаканов "Стоматологиялық пункт құрылысы" жобасы, құны 100,0 млн. теңге, 15 жұмыс орнын құрумен. Жобаның бастамашысы 2019 жылы "Еңбек" бағдарламасы бойынша 16,4 млн.теңге сомасына шағын несие алды. 2021 жылғы 30 қарашада пайдалануға берілді.Қазіргі уақытта әрлеу жұмыстары жүргізілуде .</t>
  </si>
  <si>
    <t>"Алақай" спорттық-ойын-сауық саябағын салу " жобасын іске асыру</t>
  </si>
  <si>
    <t>ЖК Захарова Л.М. "Алақай "спорттық-ойын-сауық саябағының құрылысы" жобасы, құны 430,0 млн. теңге, 26 жұмыс орнын құрумен. Жобаның бастамашысы "Бизнестің жол картасы 2020"бағдарламасы шеңберінде 50,0 млн.теңге сомасына кредит алды. Бұдан басқа, облыстық бюджет қаражаты есебінен 2019 жылы құны 23,0 млн.теңге инженерлік инфрақұрылым (газбен жабдықтау, телефондандыру, электр желілері) жүргізілді. Сондай-ақ, 2020 жылы "Бизнестің жол картасы-2020" бағдарламасы шеңберінде субсидиялау 100,0 млн.теңге, кепілдік беру 20,0 млн. теңге мектепке дейінгі, бастауыш, негізгі және жалпы орта білім беру мекемелерін салу немесе реконструкциялау немесе жабдықтармен жарақтандыру үшін жоба мақұлданды. Қазіргі уақытта саябақтың құрылысы жүріп жатыр.</t>
  </si>
  <si>
    <t>ШОБ субъектілерін орналастыру және дамыту үшін аукциондарда жылына кемінде бес жер учаскесін өткізу</t>
  </si>
  <si>
    <t>ЖҚБ</t>
  </si>
  <si>
    <t>2021 жылы коммерциялық мақсатта аукцион арқылы жалпы сомасы 15 660 397 теңгеге 10 учаске сәтті сатылды.</t>
  </si>
  <si>
    <t>Кәсіпкерлерге экономиканың барлық секторлары бойынша онлайн форматта көрсетілетін қызметтерді кеңейту</t>
  </si>
  <si>
    <t>2021 жылдың қорытындысы бойынша кәсіпкерлерге онлайн форматта мемлекеттік қолдау шаралары бойынша кеңес беру бөлігінде 7 қызмет көрсетілді, қалған ұқсас шаралар бойынша қызметтер офлайн форматта көрсетілді</t>
  </si>
  <si>
    <t>"Еңбек" бағдарламасы бойынша кәсіптік оқытуға жыл сайын 35 адамға дейін, кәсіптік даярлауға 50 адамға дейін жолдау</t>
  </si>
  <si>
    <t>2021 жылы кәсіптік оқытуға 35 адам, кәсіптік даярлауға 50 адам жіберілді.</t>
  </si>
  <si>
    <t xml:space="preserve">Жыл сайын нарықта сұранысқа ие мамандықтар бойынша кәсіптік техникалық білім беру мамандарын даярлау бойынша мемлекеттік білім беру тапсырысы шеңберіндесаны 175 адам </t>
  </si>
  <si>
    <t>Мемлекеттік білім беру тапсырысы аясында барлығы 175 адам жіберілді, оның ішінде Еңбек бойынша 50 адам.</t>
  </si>
  <si>
    <t>"Атамекен" ҰКП-мен мемлекеттік қолдау мен ынтымақтастықтың қолданыстағы құралдарын белсенді пайдалану арқылы бизнес субъектілеріне қолайлы жағдайлар жасау</t>
  </si>
  <si>
    <t xml:space="preserve">"Бизнестің жол картасы-2025" бизнесті қолдау мен дамытудың мемлекеттік бағдарламасын, "Еңбек" Нәтижелі жұмыспен қамтуды және жаппай кәсіпкерлікті дамыту бағдарламасын уақтылы және сапалы орындау және Лисаков қаласының әкімдігімен бағдарламаларға қатысу үшін қала кәсіпкерлерін тарту мақсатында мынадай түсіндіру жұмыстары жүргізілуде:
- әлеуметтік желілерде, бұқаралық ақпарат құралдарында бизнесті дамытуға арналған қолданыстағы Мемлекеттік бағдарламалар туралы ақпарат тұрақты негізде орналастырылады;
- Кәсіпкерлер палатасында 1 консультант мемлекеттік қолдаудың қолданыстағы шаралары бойынша ақпараттық-консалтингтік қызметтерді, бизнесті жүргізу бойынша консультацияларды ұсынады. 2021 жылы 752 кеңес алынды.
</t>
  </si>
  <si>
    <t xml:space="preserve">ҚБ, ТКШ, ЖКжАЖБ, КжАШБ есебі  </t>
  </si>
  <si>
    <t>ҚБ, ТКШ, ЖКжАЖБ, КжАШБ</t>
  </si>
  <si>
    <t>ЖҚжӘБ есебі</t>
  </si>
  <si>
    <t xml:space="preserve">ЖҚжӘБ </t>
  </si>
  <si>
    <t>2-бағыт:  Қауіпсіз және тұруға ыңғайлы өңір</t>
  </si>
  <si>
    <t>2.1. Тұрғын үй құрылысы</t>
  </si>
  <si>
    <t xml:space="preserve">Пайдалануға берілген тұрғын үйлердің жалпы ауданы </t>
  </si>
  <si>
    <t>ш.м.</t>
  </si>
  <si>
    <t>СжҚҚБ, ҚБ</t>
  </si>
  <si>
    <t>Іс-шаралар:</t>
  </si>
  <si>
    <t>Жыл сайын 1000 шаршы метрден кем емес жеке тұрғын үй салу</t>
  </si>
  <si>
    <t>ш.м..</t>
  </si>
  <si>
    <t>СжҚҚБ, ҚБ есебі</t>
  </si>
  <si>
    <t>Ай сайын жеке құрылыс салушылардың тұрғын үй құрылысына мониторинг жүргізіледі. Есепті жылы жалпы қала бойынша 102 ш. м. пайдалануға енгізілді, оның ішінде жеке құрылыс салушылармен 1 039 428 мың теңге сомасына 8934 ш. м.</t>
  </si>
  <si>
    <t>Лисаков қаласының 7 шағын ауданында 9 қабатты жалға берілетін №10 тұрғын үй салу</t>
  </si>
  <si>
    <t>ҚБ есебі</t>
  </si>
  <si>
    <t xml:space="preserve">ҚБ </t>
  </si>
  <si>
    <t>Ұлт. Қоры</t>
  </si>
  <si>
    <t>Облыстық бюджет және Ұлттық қор қаражаты есебінен 444 дана қадаларды қағу бойынша 336,1 млн. теңгеге жұмыстар орындалды, 212 М жылу желісі төселді. Екінші қабаттың монтажы жүргізілуде. 2022 жылға арналған міндеттемелер, төлемдер бойынша мемлекеттік мекемені қаржыландырудың жеке жоспарының жобалары жолданды. Объект  2022 жылға ауыспалы.</t>
  </si>
  <si>
    <t>Лисаков қаласының 7 шағын ауданында 5 қабатты жалға берілетін № 18 тұрғын үй салу</t>
  </si>
  <si>
    <t>29.06.2021 жылғы №1695-3-04 жоғары тұрған бюджеттен бюджет қаражатын бөлуге бюджеттік өтінім қабылданбады. 2022 жылы ЖСҚ әзірлеуге қайтадан өтінім берілді.</t>
  </si>
  <si>
    <t>Жеке тұрғын үй құрылысы үшін жер учаскелерін беру</t>
  </si>
  <si>
    <t>СжҚҚБ,  есебі</t>
  </si>
  <si>
    <t>СжҚҚБ,</t>
  </si>
  <si>
    <t>2021 жылы жеке тұрғын үй құрылысына 6 жер учаскесі берілді</t>
  </si>
  <si>
    <t>Тұрғын үй құрылысы аудандарына инженерлік-коммуникациялық инфрақұрылым жүргізу</t>
  </si>
  <si>
    <t>ҚБ</t>
  </si>
  <si>
    <t>ЖБ</t>
  </si>
  <si>
    <t>2021 жылы 7 шағын аудандағы №10 үйге инженерлік желілер жүргізілді. 4 жоба әзірленді, 15-ш / а., 19-ш / а. инженерлік желілер құрылысына,  (2 жоба), 15-ш / а., 19-ш / а. газ құбырының құрылысына (2 жоба). Орындау және төлем 100%. Құрылыс 2023 жылы қарастырылған.</t>
  </si>
  <si>
    <t>2.2.Тұрғын үй-коммуналдық шаруашылығы</t>
  </si>
  <si>
    <t>4-мақсат: халықты сапалы коммуналдық инфрақұрылыммен қамтамасыз ету</t>
  </si>
  <si>
    <t>3-мақсат: Азаматтар үшін тұрғын үйдің қолжетімділігін қамтамасыз ету үшін тұрғын үй құрылысын дамыту</t>
  </si>
  <si>
    <t>Күрделі жөндеуді талап ететін көп пәтерлі тұрғын үйлер объектілерінің үлесін төмендету</t>
  </si>
  <si>
    <t>ведомстволық есептілік</t>
  </si>
  <si>
    <t>ТКШ, ЖКжАЖБ</t>
  </si>
  <si>
    <t>Халықтың сумен жабдықтау қызметтеріне қолжетімділігі:</t>
  </si>
  <si>
    <t>қалаларда</t>
  </si>
  <si>
    <t>ауылдық елді мекендерде</t>
  </si>
  <si>
    <t>Халықты Ағынды суларды тазартумен қамту</t>
  </si>
  <si>
    <t xml:space="preserve"> Жыл сайын "Нұрлы жер" тұрғын үй-коммуналдық дамыту мемлекеттік бағдарламасын іске асыру шеңберінде пәтер және тұрғын емес үй-жайлар меншік иелерінің қайтарымды қаражаты есебінен Лисаков қаласы мен Октябрь кентінде кемінде бір көппәтерлі тұрғын үйге жөндеу жүргізу</t>
  </si>
  <si>
    <t>ТКШ, ЖКжАЖБ есебі</t>
  </si>
  <si>
    <t xml:space="preserve">ТКШ, ЖКжАЖБ </t>
  </si>
  <si>
    <t>Жаз бойы және бүгінгі күнге дейін көп пәтерлі тұрғын үйлердің тұрғындарымен мүлік иелері бірлестігін(МИБ), қарапайым серіктестіктерді  (ҚС)басқарудың жаңа нысандарына көшу, сондай-ақ үйге күрделі жөндеу жүргізу мәселелері бойынша жиналыстар өткізіледі. Күрделі жөндеу жүргізу үшін пәтер иелерінің, тұрғын емес үй-жайлардың дауыс санының 2/3-нен астамының келісімі талап етіледі.Қазіргі уақытта күрделі жөндеу жүргізуге келісім берген үйлер жоқ.</t>
  </si>
  <si>
    <t>Жыл сайын  кемінде 3 үйлердің қасбетін сырлау</t>
  </si>
  <si>
    <t>СжҚҚБ, ТКШ, ЖКжАЖБ есебі</t>
  </si>
  <si>
    <t>СжҚҚБ, ТКШ, ЖКжАЖБ</t>
  </si>
  <si>
    <t>2021 жылы 1 шағын аудандағы 3 үйдің қасбеттері сырланды. (20, 21, 22 үйлер)</t>
  </si>
  <si>
    <t>Болашақта күрделі жөндеу жүргізу үшін жинақ шоттарында ақша қаражатын жинақтау бойынша көп пәтерлі тұрғын үйлердің тұрғындарымен тоқсанына кемінде 1 рет түсіндіру жұмыстарын жүргізу</t>
  </si>
  <si>
    <t>2021 жылы көппәтерлі тұрғын үйлердің тұрғындарымен болашақта күрделі жөндеу жүргізу үшін жинақ шоттарында ақша қаражатын жинақтау бойынша түсіндіру жұмыстары жүргізілді. Барлығы 44 жиналыс өткізілді (Лисаков қаласы әкімінің жанында 12 жиналыс, ТКШ бөлімі өкілдерінің қатысуымен 32 жиналыс)</t>
  </si>
  <si>
    <t>Ұлт. қоры</t>
  </si>
  <si>
    <t>2020 жылдан бастап «ВК 122-ден т.41-ге дейін;51-ден 53-ке дейін; т.41-ден т.36  бұрыштан бастап ТС дейін тұрмыстық ауыз су  құбырын реконструкциялау» жобасы бойынша құрылыс-монтаждау жұмыстары жүргізілді. 5116,49 М шаруашылық ауыз су құбыры төселді. Объект 2021 жылдың 03 қыркүйегінде пайдалануға берілді.</t>
  </si>
  <si>
    <t xml:space="preserve">«2 көтерілімнің сорғы станциясынан Лисаков қаласына дейін тұрмыстық ауыз су құбырын реконструкциялау» жобасын іске асыру.   </t>
  </si>
  <si>
    <t>«  ВК 122-ден т.41-ге дейін;51-ден 53-ке дейін; т.41-ден т.36  бұрыштан бастап ТС дейін     тұрмыстық ауыз су  құбырын реконструкциялау», жабасын іске асыру</t>
  </si>
  <si>
    <t>«2 көтерілімнің сорғы станциясынан Лисаков қаласына дейін тұрмыстық ауыз су құбырын реконструкциялау» жобасын  бойынша 2020жылдан бастап құрылыс монтаждау жұмыстары жүргізілді.  5988 М шаруашылық-ауыз су құбыры төселді. Объект 2021 жылдың 03 қыркүйегінде пайдалануға берілді.</t>
  </si>
  <si>
    <t>Лисаков қаласындағы (Верхнетобольская көшесі бойынша 1 т.-дан ВК-4-ке дейін) көшедегі шаруашылық ауыз су құбырын (шойын) реконструкциялау " жобасын іске асыру</t>
  </si>
  <si>
    <t>Республикалық және облыстық бюджет қаражаты есебінен 2021 жылы "Лисаков қаласында көшедегі шаруашылық ішетін су құбырын (шойын) (Верхнетобольская көшесі бойынша 1 т.-дан ВК-4 дейін)  реконструкциялау" жобасын іске асыру басталды. Пжалпы сомасы 104,1 млн. теңгеге ұзындығы 0,6 км су құбырын реконструкциялау  бойынша құрылыс-монтаждау жұмыстары жүргізілді.</t>
  </si>
  <si>
    <t>"Лисаков қаласы Октябрь кентінің шаруашылық ауыз су құбырының құрылысы" жобасын іске асыру</t>
  </si>
  <si>
    <t>ҚБ, ТКШ, ЖКжАЖБ</t>
  </si>
  <si>
    <t xml:space="preserve">Облыстық бюджет есебінен "Лисаков қаласы Октябрь кентінің шаруашылық ауыз су құбырының құрылысы"жобасы бойынша жобалау-сметалық құжаттама әзірленді. 2022 жылы осы жоба бойынша мемлекеттік сараптама жүргізуге 1,223 млн.теңге бөлінді. Құрылыс 2023 жылы қарастырылған.                                                                          </t>
  </si>
  <si>
    <t>"Қостанай облысы Лисаков қаласының 1-ші көтерілімдегі сорғыдан 2-ші көтерілімдегі сорғыға дейінгі су құбыры желісін реконструкциялау 2-ші жіп" жобасын іске асыру</t>
  </si>
  <si>
    <t>Аумақтарды дамытудың 2021-2025 жылдарға арналған бағдарламасын іске асыру жөніндегі іс-шаралар жоспарына сәйкес осы жобаны іске асыру 2022 жылы көзделген.</t>
  </si>
  <si>
    <t>"Қостанай облысы Лисаков қаласының КО-1 қысымды құбырын (тазартылған ағындардың коллекторы)реконструкциялау" жобасын іске асыру</t>
  </si>
  <si>
    <t>Республикалық және облыстық бюджеттердің қаражаты есебінен 2021 жылы "Қостанай облысы Лисаков қаласының КО-1 қысымды құбырын (тазартылған ағындардың коллекторы)реконструкциялау"жобасын іске асыру басталды. Жалпы сомасы 100,1 млн. теңгеге ұзындығы 1,0 км құбыр желісін реконструкциялау бойынша құрылыс-монтаждау жұмыстары жүргізілді.</t>
  </si>
  <si>
    <t>"Лисаков қаласының 13 және 13а шағын аудандарында дренаж жүйесін орнату"жобасын іске асыру</t>
  </si>
  <si>
    <t>ҚБ, ТКШ, ЖКжАЖБ есебі</t>
  </si>
  <si>
    <t xml:space="preserve">ҚБ, ТКШ, ЖКжАЖБ </t>
  </si>
  <si>
    <t>Жоба ескірген.</t>
  </si>
  <si>
    <t>2.3. Жолдар</t>
  </si>
  <si>
    <t>5- мақсат: жергілікті жолдардың жағдайын жақсарту</t>
  </si>
  <si>
    <t>Жақсы және қанағаттанарлық жағдайдағы жергілікті маңызы бар автомобиль жолдарының үлесі</t>
  </si>
  <si>
    <t xml:space="preserve">Жыл сайын қалалық бюджеттен ағымдағы және қысқы, жолдарды ұстауға арналған қаражатты кемінде 3% - ға ұлғайту.  </t>
  </si>
  <si>
    <t xml:space="preserve">2021 жылы жергілікті бюджет қаражаты есебінен жалпы сомасы 165 664,7 мың теңгеге жолдарды ағымдағы және қысқы ұстау жүргізілді                    </t>
  </si>
  <si>
    <t>Елді мекендердің ішінде жоғары тұрған бюджеттен бөлінетін жолдарға жыл сайын ағымдағы және орташа жөндеу жүргізу (Лисаков қ., Октябрь к., Красногор а.)</t>
  </si>
  <si>
    <t>Ағымдағы жылы жалпы ауданы 34 659 м2 жолдарды, көшелер мен тротуарларды ағымдағы және орташа жөндеу орындалды.</t>
  </si>
  <si>
    <t>6-мақсат : Қаланың әкімшілік аумағының экологиялық жағдайын жақсарту</t>
  </si>
  <si>
    <t>ҚТҚ қайта өңдеу және кәдеге жарату үлесі</t>
  </si>
  <si>
    <t>ҚТҚ қайта өңдеу және көму жөніндегі жаңа полигонды пайдалануға енгізу</t>
  </si>
  <si>
    <t>ҚТҚ қайта өңдеу және көму жөніндегі жаңа полигонды пайдалануға беру 2021 жылы жоспарланбаған</t>
  </si>
  <si>
    <t>Объектілердің коммуналдық қалдықтарының пайда болуы және жинақталу нормаларын әзірлеу және бекіту</t>
  </si>
  <si>
    <t>Коммуналдық қалдықтардың түзілу және жинақталу нормаларын бекіту бойынша жол картасы, Тұрмыстық қатты қалдықтарды жинауға, тасымалдауға, сұрыптауға және көмуге арналған тарифтерді бекіту бойынша жол картасы әзірленді.</t>
  </si>
  <si>
    <t>Майлин станциясы аумағындағы рұқсат етілмеген қоқыс үйіндісін жою</t>
  </si>
  <si>
    <t>2021 жылы Майлино станциясының аумағында рұқсат етілмеген қоқыс үйіндісін жою жүргізілген жоқ</t>
  </si>
  <si>
    <t>Белгіленген кесте бойынша жалпықалалық сенбіліктер өткізу</t>
  </si>
  <si>
    <t>СжҚҚБ есебі</t>
  </si>
  <si>
    <t>СжҚҚБ</t>
  </si>
  <si>
    <t>2021 жылы 20 жалпықалалық сенбілік өткізілді</t>
  </si>
  <si>
    <t>2.5. Қоғамдық қауіпсіздік</t>
  </si>
  <si>
    <t>7-мақсат : Табиғи және техногендік сипаттағы төтенше жағдайлардың алдын алуды және жоюды ұйымдастыру</t>
  </si>
  <si>
    <t>Төтенше жағдайларға қарсы іс-қимыл инфрақұрылымымен қамтамасыз етілу деңгейі</t>
  </si>
  <si>
    <t>Лисаков қаласының әкімдігі, ТЖБ</t>
  </si>
  <si>
    <t>Пайдаланушы ұйымның өрт гидранттарына қызмет көрсету және алдын алу</t>
  </si>
  <si>
    <t>Жыл сайын жылына 2 рет 417 гидрантқа тексеру жүргізіледі.</t>
  </si>
  <si>
    <t>Пайдаланушы ұйымның нөсерлік кәрізге қызмет көрсетуі</t>
  </si>
  <si>
    <t>2021 жылы нөсер кәрізін ағымдағы ұстау жергілікті бюджет қаражаты есебінен 4625,0 мың теңге сомасында жүргізілді.</t>
  </si>
  <si>
    <t>Су тасқыны кезеңіне дайындығын тексеру мақсатында өңірдің су қоймаларының гидротехникалық құрылыстарын жыл сайынғы комиссиялық тексеруді белгіленген тәртіппен ұйымдастыру және жүргізу</t>
  </si>
  <si>
    <t xml:space="preserve">Лисаков қаласы әкімі аппаратының, ТЖБ есебі, </t>
  </si>
  <si>
    <t>Жыл сайын өңірдегі су қоймаларының гидротехникалық құрылыстарына олардың су тасқыны кезеңіне дайындығын тексеру мақсатында комиссиялық тексеру жүргізіледі.  2021 жылы қыркүйек айында тексеру  Верхне-Тобольский және Қызылжар су қоймаларында жүргізілді. Объектілер қанағаттанарлық жағдайда. Иесіз су қорғау құрылыстары жоқ. Гидротехникалық құрылыстардың жұмысында бұзушылықтар жоқ.</t>
  </si>
  <si>
    <t>Халықтың тыныс-тіршілігін қамтамасыз ететін ықтимал қауіпті объектілер мен объектілерде өнеркәсіптік қауіпсіздікті қамтамасыз ету жөніндегі жыл сайынғы іс-шараларды белгіленген тәртіппен ұйымдастыру</t>
  </si>
  <si>
    <t xml:space="preserve">Қазақстан Республикасының 2014 жылғы 11 сәуірдегі № 188-V 3PK "Азаматтық қорғау туралы" Заңына, сондай-ақ Лисаков қаласының Төтенше жағдайлар бөлімі туралы Ережеге сәйкес бөлімнің міндеттері мен функцияларына өнеркәсіптік қауіпсіздікті қамтамасыз ету кірмейді.
</t>
  </si>
  <si>
    <t>Табиғи және техногендік сипаттағы төтенше жағдайлар туындаған кезде халықты қауіпсіздік пен мінез-құлық шараларына оқыту, Азаматтық қорғаныс жөніндегі білімді бұқаралық ақпарат құралдары арқылы насихаттау жөніндегі ақпаратты, айына кемінде бір жарияланымды дайындау және орналастыру</t>
  </si>
  <si>
    <t>Азаматтық қорғаныс және төтенше жағдайлар саласындағы үгіт-насихат жұмысы қалалық "Лисаковская новь" және "Бизнес Пресс" газеттері арқылы, жергілікті "Акцент" ЛТВ телеарнасы және "Mega Line" ТВ кабельдік телеарнасы бойынша жүргізіледі, сондай-ақ "Рауан"қалалық радиосында радио сұхбаттар жүргізіледі. 2021 жылдың 12 айында қалалық газеттерде түрлі тақырыптарға 88 мақала орналастырылды, радиодан 226 радио сұхбат оқылды және теледидар арқылы 242 сөз сөйлеулер өткізілді. Радиода Сенім телефондары 12 рет дыбысталды.</t>
  </si>
  <si>
    <t>3 бағыт: өмірдің жаңа сапасын қамтамасыз ету</t>
  </si>
  <si>
    <t>3.1. Еңбек</t>
  </si>
  <si>
    <t xml:space="preserve"> 8-мақсат:Халықты тиімді жұмыспен қамтуға қол жеткізу</t>
  </si>
  <si>
    <t>Іс-шара</t>
  </si>
  <si>
    <t>Құрылған жұмыс орындарының саны:</t>
  </si>
  <si>
    <t>- тұрақты</t>
  </si>
  <si>
    <t>- уақытша</t>
  </si>
  <si>
    <t>ЖҚжӘББ</t>
  </si>
  <si>
    <t>ЖҚжӘББ есебі</t>
  </si>
  <si>
    <t xml:space="preserve">Орындалды </t>
  </si>
  <si>
    <t xml:space="preserve">Біліктілікті арттырудың тегін курстарына, кәсіптік даярлауға және қайта даярлауға жіберу
</t>
  </si>
  <si>
    <t>2021 жылы бағдарламаның 15 қатысушысы қысқа мерзімді даярлау және қайта даярлау курстарынан өтуге жіберілді. Оқыту "Ақ Жол 2016 "Оқу орталығы" ЖШС базасында 3 мамандық (бухгалтер, аспаз, шаштараз) бойынша ұйымдастырылған.Сондай-ақ, 25 адам электрондық еңбек биржасы арқылы оқытудан өтті.</t>
  </si>
  <si>
    <t>2021 жылы әлеуметтік жұмыс орындарына 21 жұмыссыз, жастар практикасына 12 жұмыссыз жіберілді.</t>
  </si>
  <si>
    <t>Қоғамдық жұмыстарды ұйымдастыру және қоғамдық жұмыстармен айналысатын жұмыссыздардың еңбегіне ақы төлеу</t>
  </si>
  <si>
    <t>2021 жылы қоғамдық жұмыстарға 164 жұмыссыз жіберілді.</t>
  </si>
  <si>
    <t>Жылына кемінде екі бос жұмыс орны жәрмеңкесін өткізу</t>
  </si>
  <si>
    <t>2021 жылы 3 бос орындар жәрмеңкесі өткізілді.</t>
  </si>
  <si>
    <t>Қолданыстағы бағдарламалар бойынша кредиттер мен гранттар беру: "Бизнестің жол картасы 2025 "Бизнесті қолдау мен дамытудың бірыңғай бағдарламасы", "Еңбек" Нәтижелі жұмыспен қамтуды және жаппай кәсіпкерлікті дамыту бағдарламасы және т. б</t>
  </si>
  <si>
    <t>2021 жылы Нәтижелі жұмыспен қамтуды және жаппай кәсіпкерлікті дамытудың "Еңбек" Мемлекеттік бағдарламасы аясында 11,7 млн.теңге сомасына 20 грант, 30 млн. теңге сомасына 5 микрокредит берілді.</t>
  </si>
  <si>
    <t>9-мақсат : қаланың дене шынықтыру-сауықтыру және бұқаралық спортты дамыту</t>
  </si>
  <si>
    <t>Халықтың 1000 адамға шаққандағы спорттық инфрақұрылыммен орташа қамтамасыз етілуі</t>
  </si>
  <si>
    <t>ДТжСБ есебі</t>
  </si>
  <si>
    <t xml:space="preserve">ДТжСБ </t>
  </si>
  <si>
    <t>Дене шынықтырумен және спортпен шұғылданатын азаматтарды қамту</t>
  </si>
  <si>
    <t>Ұлттық және басқа да спорт түрлерін насихаттау мақсатында қалалық бюджеттен спорттық ғимараттарды ағымдағы ұстауға және жөндеуге, қалалық және облыстық деңгейдегі спорттық-бұқаралық іс-шараларды өткізуге арналған қаражатты жыл сайын кемінде 5% - ға ұлғайту</t>
  </si>
  <si>
    <t>ДТжСБ ақпараты</t>
  </si>
  <si>
    <t>2021 жылы қалада ұйымдар, кәсіпорындар және мекемелер 570 спорттық-бұқаралық іс - шаралар өткізді, бұл 2020 жылдан 2 есе артық (2020 жылға 226,1%, 2020 жылға - 252 іс-шара), оған 16535 адам қатысты, Бұл 2020 жылға 131,8% құрайды (2020 жылға-12543 адам).</t>
  </si>
  <si>
    <t>Лисаков қаласының колледжі ауданында спорттық өзек орнату</t>
  </si>
  <si>
    <t>ТКШ, ЖКжАЖБ, ДТжСБ</t>
  </si>
  <si>
    <t>2020 жылы Лисаков қаласының колледжі ауданында спорттық өзек орнатуға мердігермен 48,0 млн.теңге сомасына екі жылдық шарт жасалды, бірақ кейіннен мердігер жұмыстарды орындаудан бас тартты. 2021 жылы шарт бұзылды. Сот талқылаулары жүріп жатыр.</t>
  </si>
  <si>
    <t>Лисаков қаласында спорт алаңдарын орнату</t>
  </si>
  <si>
    <t>2021 жылы қалалық стадионда мүгедектерге бейімделген тренажерлармен 22 140 мың теңге сомасына спорт алаңын орнату бойынша жұмыстар жүргізілді</t>
  </si>
  <si>
    <t>Жабық теннис орталығының құрылысы</t>
  </si>
  <si>
    <t>ҚБ, ДТжСБ</t>
  </si>
  <si>
    <t>2021 жылдың 5 сәуірінде теннис орталығының салтанатты ашылуы өтті. 2021 жылғы 31 наурызда объектіні пайдалануға қабылдау актісіне қол қойылды: жалпы ауданы 2016,3 м2 металл конструкциялардан жасалған теннис кортының ғимараты, сыртқы су құбыры желілері 45,5 м, жылу желілері-30,4 м, кәріз желілері 135,5 м, электрмен жабдықтау желілері 224,8 М.</t>
  </si>
  <si>
    <t>БЖСМ бөлімшелерін жаттықтырушылар құрамымен нығайту, жаңа бөлімшелер ашу</t>
  </si>
  <si>
    <t>ДТжСБ, БЖСМ (келісім бойынша)</t>
  </si>
  <si>
    <t>бөлінетін қаражат шегінде</t>
  </si>
  <si>
    <t>2021 жылы БЖСМ - де дзюдо, баскетбол, жеңіл атлетика бойынша жаттықтырушы жұмысқа қабылданды</t>
  </si>
  <si>
    <t>3.3. Ауылдық аумақтарды дамыту</t>
  </si>
  <si>
    <t>10-мақсат : Ауыл халқының өмір сүру жағдайын жақсарту</t>
  </si>
  <si>
    <t>Өңірлік стандарттар жүйесіне сәйкес АЕМ-ді әлеуметтік игіліктермен және көрсетілетін қызметтермен қамтамасыз ету деңгейі</t>
  </si>
  <si>
    <t>Орындалмады.  Бұл мақсатты индикатор Қала үшін өзектілігін жоғалтты, өйткені Қостанай облысы әкімдігінің 21.06.2021 ж. №1 бірлескен қаулысы мен Қостанай облыстық мәслихатының 21.06.2021 ж. №67 "Қостанай облысының әкімшілік-аумақтық құрылысындағы өзгерістер туралы" шешіміне сәйкес Красногор ауылы 2021 жылы Қамысты ауданына берілді.</t>
  </si>
  <si>
    <t>Пайдаланушы ұйымның электрмен жабдықтау желілеріне ағымдағы жөндеу жүргізу</t>
  </si>
  <si>
    <t>ЭжБЖБ,  Красногор а. әкімінің аппараты</t>
  </si>
  <si>
    <t>Қалалық бюджеттен жолдарды ағымдағы, қысқы, күтіп ұстау және ағымдағы жөндеуге бөлінетін қаражатты жыл сайын кемінде 3% - ға ұлғайту</t>
  </si>
  <si>
    <t>Кемінде бір аралас тауарлар дүкенінің жұмыс істеуі</t>
  </si>
  <si>
    <t>Балалар және спорт алаңдарын салу</t>
  </si>
  <si>
    <t>ҰҚ</t>
  </si>
  <si>
    <t>Красногор а. әкімі аппаратының есебі</t>
  </si>
  <si>
    <t>2.Ведомствоаралық өзара іс-қимылды талдау</t>
  </si>
  <si>
    <t xml:space="preserve">Нысаналы индикаторлар/нәтижелер көрсеткіштерінің атауы </t>
  </si>
  <si>
    <t>Бірлесіп орындаушы орган</t>
  </si>
  <si>
    <t>Өзара әрекеттесуді талдау</t>
  </si>
  <si>
    <t>1 бағыт. Өңір экономикасының өсуі</t>
  </si>
  <si>
    <r>
      <rPr>
        <b/>
        <sz val="10"/>
        <color theme="1"/>
        <rFont val="Times New Roman"/>
        <family val="1"/>
        <charset val="204"/>
      </rPr>
      <t>ЦИ</t>
    </r>
    <r>
      <rPr>
        <sz val="10"/>
        <color theme="1"/>
        <rFont val="Times New Roman"/>
        <family val="1"/>
        <charset val="204"/>
      </rPr>
      <t>:Өңдеуші өнеркәсіптің негізгі капиталына инвестициялар, жоспар-205,0 млн. теңге, факт. – 35,9 млн. теңге.</t>
    </r>
  </si>
  <si>
    <t>"Лисаков қаласы әкімдігінің кәсіпкерлік және ауыл шаруашылығы бөлімі" ММ, Қостанай облысының статистика департаменті</t>
  </si>
  <si>
    <t>Бағыт 3. Өмірдің жаңа сапасын қамтамасыз ету</t>
  </si>
  <si>
    <r>
      <rPr>
        <b/>
        <sz val="10"/>
        <color theme="1"/>
        <rFont val="Times New Roman"/>
        <family val="1"/>
        <charset val="204"/>
      </rPr>
      <t>НИ</t>
    </r>
    <r>
      <rPr>
        <sz val="10"/>
        <color theme="1"/>
        <rFont val="Times New Roman"/>
        <family val="1"/>
        <charset val="204"/>
      </rPr>
      <t>:АЕМ – нің өңірлік стандарттар жүйесіне сәйкес әлеуметтік игіліктермен және көрсетілетін қызметтермен қамтамасыз етілу деңгейі, жоспар –42,1%. факт –.</t>
    </r>
  </si>
  <si>
    <t>"Лисаков қаласы әкімдігінің экономика және бюджеттік жоспарлау бөлімі" ММ</t>
  </si>
  <si>
    <t xml:space="preserve">Бұл мақсатты индикатор Қала үшін өзектілігін жоғалтты, өйткені Қостанай облысы әкімдігінің 21.06.2021 ж. №1 бірлескен қаулысы мен Қостанай облыстық мәслихатының 21.06.2021 ж. №67 "Қостанай облысының әкімшілік-аумақтық құрылысындағы өзгерістер туралы" шешіміне сәйкес Красногор ауылы 2021 жылы Қамысты ауданына берілді. </t>
  </si>
  <si>
    <t>3. Сыртқы әсерді талдау</t>
  </si>
  <si>
    <t xml:space="preserve"> Сыртқы әсер ету факторлары және олардың нысаналы индикаторларға/нәтиже көрсеткіштеріне қол жеткізуге әсері</t>
  </si>
  <si>
    <t>Қабылданған шаралар</t>
  </si>
  <si>
    <t>Инфляция деңгейінің өсуі, коммуналдық тарифтер мен негізгі азық-түлік бағасының өсуі.</t>
  </si>
  <si>
    <t>Бағаны тұрақтандыру мақсатында Лисаков қаласында әкімдік 2021 жылы ауыл шаруашылығы өнімдері мен жергілікті тамақ кәсіпорындары тауарларының 9 жәрмеңкесін ұйымдастырды және өткізді. Жәрмеңкелерде нарық бағасынан төмен жалпы сомасы 61,65 млн. теңгеге 56,81 тонна өнім сатылды.
Баға деңгейін бақылау мақсатында қалада апта сайын негізгі азық-түлік тауарлары бағаларына мониторинг жүргізіледі және күн сайын ЖЖМ бағаларына, сондай-ақ жергілікті өндірушілердің өнімдеріне (нан, ұн, сүт өнімдері)босату бағаларына мониторинг жүргізіледі
  Жәрмеңкелерге көкөніс өнімдерін, бал өндіретін жартылай фабрикаттар, аспаздық және кондитерлік өнімдер шығаратын Лисаков қаласының кәсіпкерлері, сондай-ақ Қостанай, Жітіқара, Денисов, Қамысты, Таран аудандарының заңды және жеке тұлғалары қатысты.
 Есепті жылы өңірлік тұрақтандыру қорынан 324 000 дана тауық жұмыртқасы, 7,9 тонна күріш, 6,55 тонна қарақұмық, 1,0 тонна қант, 10,4 тонна мүйіз, 8 400 литр күнбағыс майы, 2,65 тонна тауық еті, 1-сұрыпты ұн 40,0 тонна,  (2020 жылы өңірлік тұрақтандыру қорынан 545 040 дана тауық жұмыртқасы, 5,2 тонна күріш, 5,2 тонна қарақұмық, 21,1 тонна қант, қырыққабат 0,5 тонна, картоп 0,5 тонна, сәбіз 0,7 тонна, пияз 1,0 тонна, сиыр еті 0,09 тонна, күнбағыс майы 23 530 литр, сары май 0,06 тонна, макарон өнімдері 6,14 тонна, ұн 31,0 тонна) әкелінді және сатылды.</t>
  </si>
  <si>
    <t>Тұрғын үй алуға кезекте тұрғандардың санын арттыру.</t>
  </si>
  <si>
    <t>Тұрғын үй құрылысы саласында 102 шаршы метр тұрғын үй пайдалануға берілді.</t>
  </si>
  <si>
    <t xml:space="preserve">Азаматтардың жекелеген санаттарының тұрғын үй алу кезегінің өсуі сақталып отыр (01.01.2019 ж.-700 адам). Тұрғын үйге үлкен кезектілікті ескере отырып, 2021 жылы инженерлік желілер жүргізілген және аумақты абаттандырылған 7 шағын ауданда 9 қабатты 105 пәтерлі жалға берілетін тұрғын үйдің құрылысы басталды. "Лисаков қаласының 7 шағын ауданында 5 қабатты жалға берілетін №18 тұрғын үй құрылысы"жобасы бойынша жобалау-сметалық құжаттаманы әзірлеуге бюджеттік өтінім берілді.                                                                                                                          
</t>
  </si>
  <si>
    <t>Еңбек нарығындағы сұраныс пен ұсыныстың сәйкессіздігі, қала кәсіпорындары үшін білікті кадрлардың жеткіліксіздігі</t>
  </si>
  <si>
    <t>Мониторинг жүргізу, Бос орындар банкін қалыптастыру, еңбек нарығында сұранысқа ие мамандықтар бойынша кадрларды оқыту, даярлау және қайта даярлау.                                                                                           2021 жылы" Нәтижелі жұмыспен қамтуды және жаппай кәсіпкерлікті дамыту бағдарламасы " аясында жолданды:
- әлеуметтік жұмыс орындарына 21 жұмыссыз;
- жастар тәжірибесіне 12 түлек;
- кәсіптік оқытуға қысқа мерзімді курстарға 15 адам, ТЖКБ-48 адам.</t>
  </si>
  <si>
    <t>Жаңа жұмыс орындарын құру</t>
  </si>
  <si>
    <t>Жаңа жұмыс орындары құрылған кәсіпорындар туралы "Еңбек нарығы" ААЖ "жұмыс орындарын құрудың интеграциялық картасы" модулін тұрақты толтыру.                                                                                 Лисаков қаласы бойынша Мемлекеттік кірістер басқармасымен бірлескен жұмыс. Осылайша, есепті кезеңде 656 жаңа жұмыс орны құрылды, оның ішінде тұрақты жұмыс орындары – 388.</t>
  </si>
  <si>
    <t xml:space="preserve">Коммуналдық инфрақұрылымының дамыған жүйесі тұтынушыларды көрсетілетін коммуналдық қызметтердің сапасына қанағаттанарлығына оң әсер етеді. </t>
  </si>
  <si>
    <t xml:space="preserve">Инженерлік-коммуникациялық инфрақұрылымды жөндеу бойынша іс-шараларды іске асырудың арқасында 2021 жылы коммуникациялардың тозуын төмендетуге қол жеткізілді: 
- жылу желілері 40,42;%, 
- электр желілері 29,96%, 
- су құбыры желілері 20%.
</t>
  </si>
  <si>
    <t>"Нұрлы жер" тұрғын үй-коммуналдық дамытудың 2020 - 2025 жылдарға арналған мемлекеттік бағдарламасы шеңберінде 2021 жылы Лисаков қаласының 7 шағын ауданында 9 қабатты №10 жалға берілетін тұрғын үйдің құрылысы басталды.</t>
  </si>
  <si>
    <t xml:space="preserve">"Өңірлерді дамытудың 2020-2025 жылдарға арналған мемлекеттік бағдарламасын" іске асыру шеңберінде 2021 жылы 2020 жылдан өтпелі ВК 122-ден т.41-ге дейін;51-ден 53-ке дейін; т.41-ден т.36  бұрыштан бастап ТС дейін,  2-көтермеден Лисаков қаласына дейін  жалпы ұзындығы 11,1 км жалпы сомасы 1 076,8 млн. теңге екі шаруашылық ауыз су құбыры аяқталды  
Келесі жобалар бойынша екі жылдық шарттар жасалды:
– Лисаков қаласының КО-1 қысымды құбырын реконструкциялау (тазартылған ағын коллекторы) (ҚМЖ-748,4 млн. теңге);
- көшедегі шаруашылық ауыз су құбырын (шойын) қайта жаңарту (Лисаков қ. Верхнетобольская көшесі 1 т. - дан ВК-4-ке дейін (ҚМЖ-360,6 млн. теңге);
</t>
  </si>
  <si>
    <t xml:space="preserve">2021-2022 жж. жылыту маусымына дайындық барысында 1,257 км жылу желілері жөнделді.
2021 жылы "Қостанай облысы, Лисаков қаласында  А-дан 3 шағын ауданға дейін (ТК-6 ТК-9-ға дейін) магистралдық жылу желілерін және  (ТК-9-дан ТК-27 дейін) 3 шағын ауданның жылу желілерін  реконструкциялау."  жобасы бойынша екі жылдық шарт жасалды. (ҚМЖ -789,4 млн. теңге)
2021 жылы "Қостанай облысы Лисаков қаласында УТ 5-тен УТ 2-ге дейін 30,31,32,33 тұрғын үйлерге 6 шағын ауданның жылу желісінің құрылысы"жобасы аяқталды.
Жол қозғалысы қауіпсіздігін қамтамасыз ету үшін 2021 жылы жолдарды жөндеу жалғастырылды. Қалалық бюджет қаражаты есебінен қаланың төрт учаскесінде орташа жөндеу жүргізілді (коттедж құрылысы ауданы – 14 шағын аудан, Верхнетобольская, Стротелей, Пионерская көшелері), 273,3 млн.теңге сомасында екі жылдық шарт жасалды. Бүгінгі күні 34 659 м2 асфальт төсем жасалды (Верхнетобольская көшесі – 22680 м2, Строительная көшесі –8032 м2, коттедждерде – 2522 м2, Пионерская көшесі – 1425 м2), 3299,2 М жиек, 2562 п.м. поребриков, 2688,8 м2 кеспе тастар төселді.
Лисаков қаласының орамішілік жолдарын ағымдағы жөндеу бойынша 35,4 млн. теңге бөлінді. Ағымдағы жөндеу барысында қаланың орам жолдарының ішінде 6225 м2 асфальт жабындысы төселді, 482,5 п.м. жиек және 439 п. м. поребрик орнатылды.
</t>
  </si>
  <si>
    <t>Қала бюджетінің әлеуметтік бағыты қаланың әкімшілік аумағында білім беруді, әлеуметтік қорғауды, мәдениетті, спортты дамытуға оң әсер етеді.</t>
  </si>
  <si>
    <t>Қаланың білім, мәдениет, спорт мекемелері желілерінің қызметін қамтамасыз ету және ұлғайту.</t>
  </si>
  <si>
    <t>4. Қаржы қаражатын игеру</t>
  </si>
  <si>
    <t>Қаржыландыру көзі</t>
  </si>
  <si>
    <t>Пайдаланбау себептері</t>
  </si>
  <si>
    <t>жергілікті бюджет</t>
  </si>
  <si>
    <t>республикалық бюджет</t>
  </si>
  <si>
    <t>БАҒДАРЛАМАЛАР бойынша барлығы:</t>
  </si>
  <si>
    <t xml:space="preserve">      </t>
  </si>
  <si>
    <r>
      <t xml:space="preserve">Лисаков қаласын дамытудың 2021-2025 жылдарға арналған бағдарламасының 2021 жылғы мониторингі бойынша есепке талдамалық жазба                                                                                            </t>
    </r>
    <r>
      <rPr>
        <sz val="12"/>
        <color theme="1"/>
        <rFont val="Times New Roman"/>
        <family val="1"/>
        <charset val="204"/>
      </rPr>
      <t xml:space="preserve">«Лисаков қаласының аумағын дамытудың 2021-2025 жылдарға арналған бағдарламасы Лисаков қалалық мәслихатының 15.01.2021 жылғы №557 шешімімен бекітілген. Бағдарлама бойынша іс-шаралар жоспары Лисаков қаласы әкімінің 09.02.2021 жылғы № 30 өкімімен бекітілген. Есепті жыл үшін Лисаков қаласының аумағын дамытудың 2021-2025 жылдарға арналған Бағдарламасының мониторингі бойынша жедел есептілік Лисаков қаласы әкімдігінің мемлекеттік мекемелері ұсынған жедел есептіліктің негізінде дайындалды.                                                                                                         Лисаков қаласының аумағын дамытудың 2021-2025 жылдарға арналған бағдарламасы өңірдегі орта мерзімдік перспективаға арналған бірінші кезектегі мақсаттарды, міндеттерді және іс-шараларды айқындайтын стратегиялық құжат болып табылады.                                                                 Қойылған міндеттерді жүзеге асыру үшін 9 бюджеттік бағдарлама әкімшісі өзара тығыз іс-қимылда жұмыс істеуде, 2021 жылы олар оң нәтижелерге қол жеткізу үшін барлық қажетті шараларды қабылдады.                                                                                                 1) Лисаков қаласын дамытудың 2021-2025 жылдарға арналған бағдарламасында 2021 жылға 3 бағыт және 10 мақсат бойынша 13 нысаналы индикаторлар көзделді, оларды іске асыруға 58 іс-шара бағытталды.  2021 жылы 11 нысаналы индикатор (84,6%) бойынша, оның ішінде бағыттар бойынша оң нәтиже алынды:
 - 1 бағыт бойынша 2 нысаналы индикатор қарастырылған, қол жеткізілген - 1;  
 - 2 бағыт бойынша 7 нысаналы индикатор қарастырылған, 7-ге қол жеткізілді;  
 - 3 бағыт бойынша 4 мақсатты индикатор қарастырылған, 3 мақсатқа қол жеткізілді.                                                                                                                                                                                            2) Нақты көрсеткіштердің жоспарлы көрсеткіштерге төмендеуіне жол берілген:  
 - 1 бағыт бойынша. «Өңір экономикасының өсуі»:
 1-мақсат: Өнеркәсіптің базалық салаларын басым дамыту
-нысаналы индикатор «Өңдеуші өнеркәсіпке негізгі капиталға инвестициялар». Жоспарлы көрсеткіш – 205,0 млн.теңге, нақты көрсеткіш-35,9 млн. теңге.                                                                        Себептері: 
 Өңдеу өнеркәсібіндегі негізгі капиталға инвестициялардың төмендеуінің жетекші себебі кремний карбидін өндіру зауытының құрылысын бастауды кейінге қалдыру болып табылады. «Кремний карбидін өндіру зауытын салу» инвестициялық жобасын әзірлеудің күрделілігіне байланысты ашылу мерзімі 2023 жылға ауыстырылды.                                                                                                                                                                                                                                                                 
Қабылданған шаралар:                                                                                                                                                                                                                                                                                                                   «Бобровский Кварцит» ЖШҚ бірлесіп, инвестициялар көлемі шамамен 21,7 млрд.теңге және 136 жұмыс орнын құрумен, «Қуаттылығы жылына 34 мың тонна кремний карбидін өндіру бойынша зауыт құрылысы» инвестициялық жобасын іске асыру бойынша жұмыс жүргізілуде. Жоба кәсіпкерлікті қолдау Картасына енгізілген.  Қазіргі уақытта қалада «QEMKO» ЖШС тіркелген, ол қала аумағында кремний карбидінің өндірісін ұйымдастырудың барлық мәселелерімен айналысады, жер учаскесі бөлінді, жобалау жұмыстары жүргізілуде. «Өндірістік цехтар салу» мемлекеттік сараптамасын алуға өтінім беру қажет.    «Qemko» ЖШС ЖСҚ-ны Лисаков қаласы әкімдігінің 18.05.2021 ж. №129 қаулысына сәйкес берді. Қара кремний карбидін өндіру зауытының алаңнан тыс  (Су құбыры, Кәріз, Газбен жабдықтау) желілерін салуға ведомстводан тыс кешенді сараптаманың оң қорытындысымен жеке меншіктен мемлекеттік ЖСҚ-ға мүлік құқығын сатып алу туралы. Құрылыс басқармасына кремний карбидінің зауытына желілер құрылысына 134,1 млн. теңге  сомасында қаражат бөлуге бюджеттік өтінім берілді. 11.05.2021 ж. №1251-3-04 Шығыс.                   Сондай-ақ, 2022 жылы іске асыруды жоспарлап отырған инвестициялық жобалардың бастамашыларымен бірлескен жұмыс жүргізілуде, жұмыс істеп тұрған өңдеуші өнеркәсіп кәсіпорындарымен жұмыс жалғасуда.                                                                                   - 3 бағыт бойынша. «Өмірдің жаңа сапасын қамтамасыз ету»:
 10 -мақсат: Ауыл халқының өмір сүру жағдайын жақсарту:
 -Нысаналы индикаторлар: «Өңірлік стандарттар жүйесіне сәйкес АЕМ-ді әлеуметтік игіліктермен және көрсетілетін қызметтермен қамтамасыз ету деңгейі». Жоспар көрсеткіші 42,1%.
Бұл мақсатты индикатор Қала үшін өзектілігін жоғалтты, өйткені Қостанай облысы әкімдігінің 21.06.2021 ж. №1 бірлескен қаулысы мен Қостанай облыстық мәслихатының 21.06.2021 ж. №67 «Қостанай облысының әкімшілік-аумақтық құрылысындағы өзгерістер туралы» шешіміне сәйкес Красногор ауылы 2021 жылы Қамысты ауданына берілді.                                                                                                                                  3) Іс-шаралар жоспарын іске асыру:
 1 бағыт. Аймақ экономикасының өсуі.
 1-мақсат: өнеркәсіптің базалық салаларын басым дамыту: 1 іс-шара орындалды. 5 іс-шара орындалу сатысында. 2021 жылы іс-шараларды қаржыландыру кәсіпорындардың өз қаражаттары есебінен жүзеге асырылды (505,2 млн. теңге)
2-мақсат: қаланың кәсіпкерлік секторының әлеуетті мүмкіндіктерін дамыту: 1 іс-шара орындалды, 11 іс-шара орындалу сатысында, жыл қорытындысы бойынша100,0 млн.теңге игерілді (кәсіпорындардың өз қаражаттары есебінен).                                                                               2 бағыт. «Аймақ қауіпсіз және өмір сүруге ыңғайлы».
 3-мақсат: Тұрғын үй құрылысын дамыту азаматтар үшін тұрғын үйдің қолжетімділігін қамтамасыз ету үшін: 5 іс-шара орындалу сатысында, 2021 жылы 380,6 млн.теңге игерілді.
4-мақсат: Халықты сапалы коммуналдық инфрақұрылыммен қамтамасыз ету: 2 іс-шара орындалдалды, 8 іс-шара орындалуда,722,8 млн.теңге игерілді.
 5-мақсат: Жергілікті жолдардың жағдайын жақсарту: 2 іс-шара орындалды, 597,5 млн. теңге игерілді.
 6-мақсат: Қаланың әкімшілік аумағының экологиялық жағдайын жақсарту: 4 іс-шара орындалу сатысында.
 7-мақсат. Табиғи және техногендік сипаттағы төтенше жағдайлардың алдын алуды және жоюды ұйымдастыру: 5 іс-шара орындалуда. 4,6 млн. теңге игерілді.
3 бағыт. «Өмірдің жаңа сапасын қамтамасыз ету»:
 8-мақсат: Халықты тиімді жұмыспен қамтуға қол жеткізу: 5 іс-шараның орындалуында, 75,1 млн теңге игерілді. 
 9-мақсат: Қаланың бұқаралық спорт және дене шынықтыру-сауықтыру қозғалысын дамыту: 1 іс-шара орындалды, 4 іс-шара орындалу сатысында, 115,1 млн. теңге игерілді.
10-мақсат: Ауыл халқының тыныс-тіршілігін қамтамасыз ету жағдайларын жақсарту: Лисаков қаласының аумағын дамытудың 2021-2025 жылдарға арналған бағдарламасын іске асыру жөніндегі іс-шаралар жоспарына сәйкес 1 нысаналы индикатор және 4 іс-шара жоспарланған. Бұл іс-шаралар қала үшін өзектілігін жоғалтты, өйткені Қостанай облысы әкімдігінің 21.06.2021 ж. №1 бірлескен қаулысы мен Қостанай облыстық мәслихатының 21.06.2021 ж. № 67 «Қостанай облысының әкімшілік-аумақтық құрылысындағы өзгерістер туралы» шешіміне сәйкес, Красногор ауылы 2021 жылы Қамысты ауданына берілді. 4) Лисаков қаласының аумағын дамытудың 2021-2025 жылдарға арналған бағдарламасын іске асыру жөніндегі іс-шаралар жоспарына сәйкес 2021 жылы Бағдарлама шеңберінде 3657,4 млн. теңгені игеру көзделді, іс жүзінде 2500,9 млн. теңге немесе 68,4% игерілді, оның ішінде:
 Ұлттық қор есебінен – 419,4 млн. теңге, игерілгені-507,2 млн. теңге (120,9%);
 республикалық бюджет есебінен – 45,0 млн. теңге, игерілгені-144,9 млн. теңге (322%);
 жергілікті бюджет қаражаты есебінен – 867,0 млн. теңге, игерілгені – 1243,6 млн. теңге (143,4%);
 кәсіпорындар мен ұйымдар қаражаты есебінен– 2326,0 млн. теңге, игерілгені – 605,2 млн. теңге (26%);
5) Бағдарламаны іске асыруға сыртқы орта әсерінің оң факторларына мыналарды жатқызуға болады:
 - қаланың Тобыл станциясының ірі теміржол торабына (18 км) және облыс орталығына-Қостанай қаласына (120 км) жақындығы;
 - Лисаков қаласының Ресей Федерациясының шекаралас өңірлерімен жақындығы (70 км);
 - қаланың «Қостанай – Жітіқара» автомобиль жолына жақындығы, ол арқылы Орталық және Оңтүстік Қазақстанмен, Ресеймен көлік байланысы жүзеге асырылады.
 -    Ресеймен, Орталық Азия өңірлерімен және Қытаймен Майлин станциясы арқылы және Тобыл Оңтүстік-Сібір магистралі арқылы теміржол байланысын жүзеге асыруы;
 - барлық инженерлік инфрақұрылымның болуы (сумен жабдықтау, жылумен жабдықтау, газбен жабдықтау, электрмен жабдықтау);
 - әлеуметтік маңызы бар объектілердің (білім беру, денсаулық сақтау, мәдениет, спорт) болуы.
Теріс факторлар әсер сыртқы ортаның жатқызуға болады:
 Түсті және қара металдар нарығындағы әлемдік сұраныс пен бағаның төмендеуі.
 Алкоголь өндірушілерге қойылатын талаптарды заңнамалық деңгейде қатаңдату.
Сондай-ақ, қоршаған орта әсерінің теріс факторларына аймақтың климаттық жағдайлары жатады. Күзгі-қысқы кезеңде теріс температураның ұзақ сақталуы тұрғын үй құрылысының даму деңгейін тежейді. Қысқы тазалау және қала көшелерінен қарды шығаруға байланысты жұмыстарды, көктемгі кезеңде — ықтимал су тасқынына байланысты төтенше жағдайлардың алдын алу жұмыстарын айтарлықтай қаржыландыру талап етіледі.                                                                                                                          Энергия тасығыштарға сату бағасының өсуіне байланысты коммуналдық қызметтерге тарифтердің өсуі, шығарылатын тауарлық өнеркәсіптік өнімнің өзіндік құнын ұлғайтады, бұл сыртқы нарықтағы тауардың бәсекеге қабілеттілігін төмендетеді (жергілікті өндірушілер өнімінің өзіндік құны құрылымындағы энергетикалық құрауыш 20-дан 50% - ға дейін ауытқиды).                                                                                           6) Жалпы, 2021 жылғы жоспарлы көрсеткіштерді орындаудың жалпы динамикасы жақсы. Бағдарламаның индикаторлары мен іс-шараларының басым бөлігі орындалды.      Лисаков қаласының аумағын дамытудың 2021-2025 жылдарға арналған бағдарламасын тиімді іске асыру үшін негізгі капиталға инвестициялар тарту, инвестициялық жобаларды іске асыру, жаңа өндірістерді ашу және жұмыс істеп тұрғандарын кеңейту, инвестициялық белсенділікті арттыру және шағын және орта бизнесті дамыту, қаланың өнеркәсіп кәсіпорындарында талап етілетін кадрларды даярлау және қайта даярлау бойынша іс-шаралар бірінші кезектегі болып табылады.            Коммуналдық және әлеуметтік инфрақұрылымның тәуекелдерін күрделі жөндеу жүргізуді жалғастыру, қаланың қолданыстағы инфрақұрылымын реконструкциялау жолымен басқарылатындар санатына ауыстыру, даму институттарымен, ұлттық компаниялармен, энергия тиімділігі саласындағы халықаралық және Ұлттық қаржы институттарымен жұмыс істеу.                                                                                     Қалада оны одан әрі дамыту үшін барлық қажетті: шикізат қоры, дамыған инженерлік инфрақұрылымы, адами ресурстары бар.
  </t>
    </r>
    <r>
      <rPr>
        <b/>
        <sz val="12"/>
        <color theme="1"/>
        <rFont val="Times New Roman"/>
        <family val="1"/>
        <charset val="204"/>
      </rPr>
      <t xml:space="preserve"> Лисаков қаласының әкімі                                                         А. Ибраев
</t>
    </r>
    <r>
      <rPr>
        <sz val="12"/>
        <color theme="1"/>
        <rFont val="Times New Roman"/>
        <family val="1"/>
        <charset val="204"/>
      </rPr>
      <t xml:space="preserve">
</t>
    </r>
  </si>
  <si>
    <t>2021 жылға арналаған жоспар,млн. теңге</t>
  </si>
  <si>
    <t>Факт               2021 жылға, млн. теңге</t>
  </si>
  <si>
    <t>Ұлттық қор</t>
  </si>
</sst>
</file>

<file path=xl/styles.xml><?xml version="1.0" encoding="utf-8"?>
<styleSheet xmlns="http://schemas.openxmlformats.org/spreadsheetml/2006/main">
  <numFmts count="2">
    <numFmt numFmtId="164" formatCode="0.0"/>
    <numFmt numFmtId="165" formatCode="#,##0.0"/>
  </numFmts>
  <fonts count="2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theme="1"/>
      <name val="Times New Roman"/>
      <family val="1"/>
      <charset val="204"/>
    </font>
    <font>
      <sz val="12"/>
      <color theme="1"/>
      <name val="Times New Roman"/>
      <family val="1"/>
      <charset val="204"/>
    </font>
    <font>
      <sz val="10"/>
      <color theme="1"/>
      <name val="Times New Roman"/>
      <family val="1"/>
      <charset val="204"/>
    </font>
    <font>
      <sz val="10"/>
      <color theme="1"/>
      <name val="Calibri"/>
      <family val="2"/>
      <scheme val="minor"/>
    </font>
    <font>
      <b/>
      <sz val="10"/>
      <color theme="1"/>
      <name val="Times New Roman"/>
      <family val="1"/>
      <charset val="204"/>
    </font>
    <font>
      <sz val="10"/>
      <color rgb="FF000000"/>
      <name val="Times New Roman"/>
      <family val="1"/>
      <charset val="204"/>
    </font>
    <font>
      <b/>
      <sz val="12"/>
      <name val="Times New Roman"/>
      <family val="1"/>
      <charset val="204"/>
    </font>
    <font>
      <sz val="12"/>
      <name val="Times New Roman"/>
      <family val="1"/>
      <charset val="204"/>
    </font>
    <font>
      <i/>
      <sz val="12"/>
      <name val="Times New Roman"/>
      <family val="1"/>
      <charset val="204"/>
    </font>
    <font>
      <sz val="11"/>
      <color indexed="8"/>
      <name val="Calibri"/>
      <family val="2"/>
      <charset val="204"/>
    </font>
    <font>
      <sz val="12"/>
      <color theme="1"/>
      <name val="Calibri"/>
      <family val="2"/>
      <scheme val="minor"/>
    </font>
    <font>
      <sz val="10"/>
      <color indexed="8"/>
      <name val="Times New Roman"/>
      <family val="1"/>
      <charset val="204"/>
    </font>
    <font>
      <sz val="10"/>
      <name val="Times New Roman"/>
      <family val="1"/>
      <charset val="204"/>
    </font>
    <font>
      <sz val="10"/>
      <color theme="0"/>
      <name val="Calibri"/>
      <family val="2"/>
      <scheme val="minor"/>
    </font>
    <font>
      <b/>
      <sz val="12"/>
      <color rgb="FF000000"/>
      <name val="Times New Roman"/>
      <family val="1"/>
      <charset val="204"/>
    </font>
    <font>
      <sz val="14"/>
      <color indexed="8"/>
      <name val="Times New Roman"/>
      <family val="1"/>
      <charset val="204"/>
    </font>
    <font>
      <sz val="8"/>
      <color theme="1"/>
      <name val="Times New Roman"/>
      <family val="1"/>
      <charset val="204"/>
    </font>
    <font>
      <sz val="10"/>
      <color theme="1"/>
      <name val="Times New Roman"/>
      <family val="1"/>
    </font>
    <font>
      <b/>
      <sz val="10"/>
      <name val="Times New Roman"/>
      <family val="1"/>
      <charset val="204"/>
    </font>
    <font>
      <sz val="22"/>
      <color theme="1"/>
      <name val="Calibri"/>
      <family val="2"/>
      <scheme val="minor"/>
    </font>
    <font>
      <b/>
      <sz val="20"/>
      <color rgb="FFFF0000"/>
      <name val="Calibri"/>
      <family val="2"/>
      <charset val="204"/>
      <scheme val="minor"/>
    </font>
    <font>
      <b/>
      <sz val="18"/>
      <color rgb="FFFF0000"/>
      <name val="Calibri"/>
      <family val="2"/>
      <charset val="204"/>
      <scheme val="minor"/>
    </font>
    <font>
      <b/>
      <sz val="16"/>
      <color rgb="FFFF0000"/>
      <name val="Calibri"/>
      <family val="2"/>
      <charset val="204"/>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s>
  <cellStyleXfs count="12">
    <xf numFmtId="0" fontId="0" fillId="0" borderId="0"/>
    <xf numFmtId="0" fontId="4" fillId="0" borderId="0"/>
    <xf numFmtId="0" fontId="14" fillId="0" borderId="0"/>
    <xf numFmtId="0" fontId="3" fillId="0" borderId="0"/>
    <xf numFmtId="0" fontId="2"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cellStyleXfs>
  <cellXfs count="166">
    <xf numFmtId="0" fontId="0" fillId="0" borderId="0" xfId="0"/>
    <xf numFmtId="0" fontId="0" fillId="0" borderId="0" xfId="0" applyFill="1"/>
    <xf numFmtId="0" fontId="8" fillId="0" borderId="0" xfId="0" applyFont="1" applyFill="1"/>
    <xf numFmtId="0" fontId="8" fillId="0" borderId="0" xfId="0" applyFont="1" applyFill="1" applyAlignment="1">
      <alignment horizontal="center" vertical="top"/>
    </xf>
    <xf numFmtId="0" fontId="18" fillId="0" borderId="0" xfId="0" applyFont="1" applyFill="1" applyAlignment="1">
      <alignment horizontal="center" vertical="top"/>
    </xf>
    <xf numFmtId="0" fontId="8" fillId="0" borderId="0" xfId="0" applyFont="1" applyFill="1" applyAlignment="1">
      <alignment vertical="top"/>
    </xf>
    <xf numFmtId="0" fontId="18" fillId="0" borderId="0" xfId="0" applyFont="1" applyFill="1"/>
    <xf numFmtId="0" fontId="12" fillId="0" borderId="0" xfId="7" applyFont="1" applyFill="1"/>
    <xf numFmtId="0" fontId="12" fillId="0" borderId="0" xfId="7" applyFont="1" applyFill="1" applyAlignment="1">
      <alignment horizontal="center" vertical="center"/>
    </xf>
    <xf numFmtId="0" fontId="11" fillId="0" borderId="0" xfId="7" applyFont="1" applyFill="1"/>
    <xf numFmtId="0" fontId="12" fillId="0" borderId="0" xfId="7" applyFont="1" applyFill="1" applyAlignment="1">
      <alignment vertical="center"/>
    </xf>
    <xf numFmtId="164" fontId="12" fillId="0" borderId="0" xfId="7" applyNumberFormat="1" applyFont="1" applyFill="1"/>
    <xf numFmtId="0" fontId="11" fillId="0" borderId="6" xfId="7" applyFont="1" applyFill="1" applyBorder="1" applyAlignment="1">
      <alignment horizontal="center"/>
    </xf>
    <xf numFmtId="0" fontId="13" fillId="0" borderId="1" xfId="7" applyFont="1" applyFill="1" applyBorder="1" applyAlignment="1">
      <alignment horizontal="center" vertical="center" wrapText="1"/>
    </xf>
    <xf numFmtId="0" fontId="11" fillId="0" borderId="1" xfId="7" applyFont="1" applyFill="1" applyBorder="1" applyAlignment="1">
      <alignment horizontal="center" vertical="center" wrapText="1"/>
    </xf>
    <xf numFmtId="0" fontId="11" fillId="0" borderId="1" xfId="7" applyFont="1" applyFill="1" applyBorder="1" applyAlignment="1">
      <alignment vertical="center" wrapText="1"/>
    </xf>
    <xf numFmtId="164" fontId="11" fillId="0" borderId="1" xfId="7" applyNumberFormat="1" applyFont="1" applyFill="1" applyBorder="1" applyAlignment="1">
      <alignment horizontal="center" wrapText="1"/>
    </xf>
    <xf numFmtId="0" fontId="11" fillId="0" borderId="1" xfId="7" applyFont="1" applyFill="1" applyBorder="1" applyAlignment="1">
      <alignment vertical="top" wrapText="1"/>
    </xf>
    <xf numFmtId="0" fontId="12" fillId="0" borderId="1" xfId="7" applyFont="1" applyFill="1" applyBorder="1" applyAlignment="1">
      <alignment horizontal="center" vertical="center"/>
    </xf>
    <xf numFmtId="0" fontId="12" fillId="0" borderId="1" xfId="7" applyFont="1" applyFill="1" applyBorder="1"/>
    <xf numFmtId="0" fontId="20" fillId="0" borderId="1" xfId="0" applyFont="1" applyFill="1" applyBorder="1" applyAlignment="1">
      <alignment wrapText="1"/>
    </xf>
    <xf numFmtId="0" fontId="16"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0" xfId="2" applyFont="1" applyFill="1" applyBorder="1" applyAlignment="1">
      <alignment horizontal="center" vertical="center" wrapText="1"/>
    </xf>
    <xf numFmtId="0" fontId="7" fillId="0" borderId="0" xfId="0" applyFont="1" applyFill="1" applyBorder="1" applyAlignment="1">
      <alignment horizontal="left" vertical="top" wrapText="1"/>
    </xf>
    <xf numFmtId="165" fontId="17" fillId="0" borderId="0" xfId="2" applyNumberFormat="1" applyFont="1" applyFill="1" applyBorder="1" applyAlignment="1">
      <alignment horizontal="center" vertical="center" wrapText="1"/>
    </xf>
    <xf numFmtId="164" fontId="17" fillId="0" borderId="0" xfId="2" applyNumberFormat="1" applyFont="1" applyFill="1" applyBorder="1" applyAlignment="1">
      <alignment horizontal="center" vertical="center" wrapText="1"/>
    </xf>
    <xf numFmtId="164" fontId="17" fillId="0" borderId="0" xfId="0" applyNumberFormat="1" applyFont="1" applyFill="1" applyAlignment="1">
      <alignment horizontal="center" vertical="top"/>
    </xf>
    <xf numFmtId="164" fontId="7" fillId="0" borderId="0" xfId="0" applyNumberFormat="1" applyFont="1" applyFill="1" applyAlignment="1">
      <alignment horizontal="center" vertical="top"/>
    </xf>
    <xf numFmtId="165" fontId="17" fillId="0" borderId="0" xfId="10" applyNumberFormat="1" applyFont="1" applyFill="1" applyBorder="1" applyAlignment="1">
      <alignment horizontal="center" vertical="center" wrapText="1"/>
    </xf>
    <xf numFmtId="0" fontId="24" fillId="0" borderId="0" xfId="0" applyFont="1" applyFill="1"/>
    <xf numFmtId="0" fontId="25" fillId="0" borderId="0" xfId="0" applyFont="1" applyFill="1"/>
    <xf numFmtId="0" fontId="26" fillId="0" borderId="0" xfId="0" applyFont="1" applyFill="1"/>
    <xf numFmtId="0" fontId="27" fillId="0" borderId="0" xfId="0" applyFont="1" applyFill="1"/>
    <xf numFmtId="0" fontId="19" fillId="0" borderId="0" xfId="0" applyFont="1" applyFill="1"/>
    <xf numFmtId="0" fontId="15" fillId="0" borderId="0" xfId="0" applyFont="1" applyFill="1"/>
    <xf numFmtId="0" fontId="15" fillId="0" borderId="0" xfId="0" applyFont="1" applyFill="1" applyAlignment="1">
      <alignment horizontal="center" vertical="top"/>
    </xf>
    <xf numFmtId="0" fontId="15" fillId="0" borderId="0" xfId="0" applyFont="1" applyFill="1" applyAlignment="1">
      <alignment vertical="top"/>
    </xf>
    <xf numFmtId="0" fontId="5" fillId="0" borderId="0" xfId="0" applyFont="1" applyFill="1" applyAlignment="1">
      <alignment horizontal="center" vertical="top"/>
    </xf>
    <xf numFmtId="0" fontId="12" fillId="0" borderId="0" xfId="0" applyFont="1" applyFill="1" applyAlignment="1">
      <alignment horizontal="center" vertical="center"/>
    </xf>
    <xf numFmtId="0" fontId="7" fillId="0" borderId="0" xfId="0" applyFont="1" applyFill="1" applyAlignment="1">
      <alignment horizontal="left"/>
    </xf>
    <xf numFmtId="0" fontId="7" fillId="0" borderId="0" xfId="0" applyFont="1" applyFill="1" applyAlignment="1">
      <alignment horizontal="center" vertical="top"/>
    </xf>
    <xf numFmtId="0" fontId="7" fillId="0" borderId="0" xfId="0" applyFont="1" applyFill="1" applyAlignment="1">
      <alignment vertical="top"/>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vertical="top" wrapText="1"/>
    </xf>
    <xf numFmtId="0" fontId="7" fillId="0" borderId="1" xfId="0" applyFont="1" applyFill="1" applyBorder="1" applyAlignment="1">
      <alignment horizontal="left" vertical="top" wrapText="1"/>
    </xf>
    <xf numFmtId="164" fontId="7" fillId="0" borderId="1" xfId="0" applyNumberFormat="1" applyFont="1" applyFill="1" applyBorder="1" applyAlignment="1">
      <alignment horizontal="center" vertical="top" wrapText="1"/>
    </xf>
    <xf numFmtId="0" fontId="16" fillId="0" borderId="1" xfId="0" applyFont="1" applyFill="1" applyBorder="1" applyAlignment="1">
      <alignment vertical="top" wrapText="1"/>
    </xf>
    <xf numFmtId="0" fontId="17" fillId="0" borderId="1" xfId="0" applyFont="1" applyFill="1" applyBorder="1" applyAlignment="1">
      <alignment vertical="top" wrapText="1"/>
    </xf>
    <xf numFmtId="0" fontId="17" fillId="0" borderId="1" xfId="2" applyFont="1" applyFill="1" applyBorder="1" applyAlignment="1">
      <alignment vertical="top" wrapText="1"/>
    </xf>
    <xf numFmtId="0" fontId="17" fillId="0" borderId="1" xfId="0" applyFont="1" applyFill="1" applyBorder="1" applyAlignment="1">
      <alignment horizontal="justify" vertical="top"/>
    </xf>
    <xf numFmtId="1" fontId="7" fillId="0" borderId="1" xfId="0" applyNumberFormat="1" applyFont="1" applyFill="1" applyBorder="1" applyAlignment="1">
      <alignment horizontal="center" vertical="top" wrapText="1"/>
    </xf>
    <xf numFmtId="0" fontId="17" fillId="0" borderId="1" xfId="0" applyFont="1" applyFill="1" applyBorder="1" applyAlignment="1">
      <alignment horizontal="left" vertical="top" wrapText="1"/>
    </xf>
    <xf numFmtId="0" fontId="17" fillId="0" borderId="1" xfId="2" applyFont="1" applyFill="1" applyBorder="1" applyAlignment="1">
      <alignment horizontal="center" vertical="top" wrapText="1"/>
    </xf>
    <xf numFmtId="0" fontId="17" fillId="0" borderId="1" xfId="8" applyFont="1" applyFill="1" applyBorder="1" applyAlignment="1">
      <alignment vertical="top" wrapText="1"/>
    </xf>
    <xf numFmtId="0" fontId="17" fillId="0" borderId="1" xfId="9" applyFont="1" applyFill="1" applyBorder="1" applyAlignment="1">
      <alignment horizontal="center" vertical="top" wrapText="1"/>
    </xf>
    <xf numFmtId="0" fontId="7" fillId="0" borderId="1" xfId="0" applyNumberFormat="1" applyFont="1" applyFill="1" applyBorder="1" applyAlignment="1">
      <alignment vertical="top" wrapText="1"/>
    </xf>
    <xf numFmtId="0" fontId="17" fillId="0" borderId="11" xfId="0" applyFont="1" applyFill="1" applyBorder="1" applyAlignment="1">
      <alignment horizontal="left" vertical="top" wrapText="1"/>
    </xf>
    <xf numFmtId="0" fontId="7" fillId="0" borderId="2" xfId="0" applyFont="1" applyFill="1" applyBorder="1" applyAlignment="1">
      <alignment horizontal="left" vertical="top" wrapText="1"/>
    </xf>
    <xf numFmtId="1" fontId="17" fillId="0" borderId="1" xfId="9" applyNumberFormat="1" applyFont="1" applyFill="1" applyBorder="1" applyAlignment="1">
      <alignment horizontal="center" vertical="top" wrapText="1"/>
    </xf>
    <xf numFmtId="3" fontId="17" fillId="0" borderId="1" xfId="9" applyNumberFormat="1" applyFont="1" applyFill="1" applyBorder="1" applyAlignment="1">
      <alignment horizontal="center" vertical="top" wrapText="1"/>
    </xf>
    <xf numFmtId="3" fontId="7" fillId="0" borderId="1" xfId="0" applyNumberFormat="1" applyFont="1" applyFill="1" applyBorder="1" applyAlignment="1">
      <alignment horizontal="center" vertical="top" wrapText="1"/>
    </xf>
    <xf numFmtId="0" fontId="22" fillId="0" borderId="1" xfId="0" applyFont="1" applyFill="1" applyBorder="1" applyAlignment="1">
      <alignment vertical="top" wrapText="1"/>
    </xf>
    <xf numFmtId="164" fontId="17" fillId="0" borderId="1" xfId="0" applyNumberFormat="1" applyFont="1" applyFill="1" applyBorder="1" applyAlignment="1">
      <alignment horizontal="center" vertical="top" wrapText="1"/>
    </xf>
    <xf numFmtId="0" fontId="10" fillId="0" borderId="0" xfId="0" applyFont="1" applyFill="1" applyAlignment="1">
      <alignment horizontal="justify" vertical="top"/>
    </xf>
    <xf numFmtId="0" fontId="7" fillId="0" borderId="2" xfId="0" applyFont="1" applyFill="1" applyBorder="1" applyAlignment="1">
      <alignment horizontal="center" vertical="top" wrapText="1"/>
    </xf>
    <xf numFmtId="0" fontId="17" fillId="0" borderId="2" xfId="0" applyFont="1" applyFill="1" applyBorder="1" applyAlignment="1">
      <alignment vertical="top" wrapText="1"/>
    </xf>
    <xf numFmtId="0" fontId="10" fillId="0" borderId="1" xfId="0" applyFont="1" applyFill="1" applyBorder="1" applyAlignment="1">
      <alignment horizontal="justify" vertical="top"/>
    </xf>
    <xf numFmtId="0" fontId="16" fillId="0" borderId="1" xfId="0" applyFont="1" applyFill="1" applyBorder="1" applyAlignment="1">
      <alignment horizontal="center" vertical="top" wrapText="1"/>
    </xf>
    <xf numFmtId="0" fontId="16" fillId="0" borderId="1" xfId="0" applyFont="1" applyFill="1" applyBorder="1" applyAlignment="1">
      <alignment horizontal="justify" vertical="top"/>
    </xf>
    <xf numFmtId="0" fontId="17" fillId="0" borderId="3" xfId="2" applyFont="1" applyFill="1" applyBorder="1" applyAlignment="1">
      <alignment horizontal="left" vertical="top" wrapText="1"/>
    </xf>
    <xf numFmtId="0" fontId="7" fillId="0" borderId="3" xfId="0" applyFont="1" applyFill="1" applyBorder="1" applyAlignment="1">
      <alignment horizontal="center" vertical="top" wrapText="1"/>
    </xf>
    <xf numFmtId="0" fontId="16" fillId="0" borderId="3" xfId="0" applyFont="1" applyFill="1" applyBorder="1" applyAlignment="1">
      <alignment horizontal="center" vertical="top" wrapText="1"/>
    </xf>
    <xf numFmtId="0" fontId="7" fillId="0" borderId="3" xfId="0" applyFont="1" applyFill="1" applyBorder="1" applyAlignment="1">
      <alignment horizontal="left" vertical="top" wrapText="1"/>
    </xf>
    <xf numFmtId="0" fontId="17" fillId="0" borderId="1" xfId="2" applyFont="1" applyFill="1" applyBorder="1" applyAlignment="1">
      <alignment horizontal="left" vertical="top" wrapText="1"/>
    </xf>
    <xf numFmtId="0" fontId="9" fillId="0" borderId="1" xfId="0" applyFont="1" applyFill="1" applyBorder="1" applyAlignment="1">
      <alignment vertical="center" wrapText="1"/>
    </xf>
    <xf numFmtId="2" fontId="7" fillId="0" borderId="1" xfId="0" applyNumberFormat="1" applyFont="1" applyFill="1" applyBorder="1" applyAlignment="1">
      <alignment horizontal="center" vertical="top" wrapText="1"/>
    </xf>
    <xf numFmtId="0" fontId="17" fillId="0" borderId="2" xfId="0" applyFont="1" applyFill="1" applyBorder="1" applyAlignment="1">
      <alignment horizontal="left" vertical="top" wrapText="1"/>
    </xf>
    <xf numFmtId="0" fontId="21" fillId="0" borderId="1" xfId="0" applyFont="1" applyFill="1" applyBorder="1" applyAlignment="1">
      <alignment horizontal="center" vertical="top" wrapText="1"/>
    </xf>
    <xf numFmtId="0" fontId="17" fillId="0" borderId="1" xfId="0" applyFont="1" applyFill="1" applyBorder="1" applyAlignment="1">
      <alignment horizontal="center" vertical="top" wrapText="1"/>
    </xf>
    <xf numFmtId="0" fontId="17" fillId="0" borderId="2" xfId="0" applyFont="1" applyFill="1" applyBorder="1" applyAlignment="1">
      <alignment horizontal="center" vertical="top" wrapText="1"/>
    </xf>
    <xf numFmtId="49" fontId="7" fillId="0" borderId="1" xfId="0" applyNumberFormat="1" applyFont="1" applyFill="1" applyBorder="1" applyAlignment="1">
      <alignment horizontal="left" vertical="top" wrapText="1"/>
    </xf>
    <xf numFmtId="0" fontId="16" fillId="0" borderId="1" xfId="0" applyFont="1" applyFill="1" applyBorder="1" applyAlignment="1">
      <alignment horizontal="left" vertical="top" wrapText="1"/>
    </xf>
    <xf numFmtId="49" fontId="7" fillId="0" borderId="1" xfId="0" applyNumberFormat="1" applyFont="1" applyFill="1" applyBorder="1" applyAlignment="1">
      <alignment horizontal="center" vertical="top" wrapText="1"/>
    </xf>
    <xf numFmtId="3" fontId="16" fillId="0" borderId="1" xfId="2" applyNumberFormat="1" applyFont="1" applyFill="1" applyBorder="1" applyAlignment="1">
      <alignment horizontal="center" vertical="top" wrapText="1"/>
    </xf>
    <xf numFmtId="0" fontId="16" fillId="0" borderId="2" xfId="0" applyFont="1" applyFill="1" applyBorder="1" applyAlignment="1">
      <alignment horizontal="left" vertical="top" wrapText="1"/>
    </xf>
    <xf numFmtId="0" fontId="16" fillId="0" borderId="1" xfId="0" applyFont="1" applyFill="1" applyBorder="1" applyAlignment="1">
      <alignment horizontal="justify" vertical="top" wrapText="1"/>
    </xf>
    <xf numFmtId="0" fontId="0" fillId="0" borderId="6" xfId="0" applyFill="1" applyBorder="1"/>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16" fillId="0" borderId="1" xfId="0" applyFont="1" applyFill="1" applyBorder="1" applyAlignment="1">
      <alignment vertical="top"/>
    </xf>
    <xf numFmtId="0" fontId="7" fillId="0" borderId="10" xfId="0" applyFont="1" applyFill="1" applyBorder="1" applyAlignment="1">
      <alignment vertical="top" wrapText="1"/>
    </xf>
    <xf numFmtId="0" fontId="7" fillId="0" borderId="2" xfId="0" applyFont="1" applyFill="1" applyBorder="1" applyAlignment="1">
      <alignment horizontal="center" vertical="top" wrapText="1"/>
    </xf>
    <xf numFmtId="0" fontId="7" fillId="0" borderId="1" xfId="0" applyFont="1" applyFill="1" applyBorder="1" applyAlignment="1">
      <alignment horizontal="left" vertical="top" wrapText="1"/>
    </xf>
    <xf numFmtId="49" fontId="16" fillId="0" borderId="1" xfId="0" applyNumberFormat="1" applyFont="1" applyFill="1" applyBorder="1" applyAlignment="1">
      <alignment horizontal="center" vertical="top" wrapText="1"/>
    </xf>
    <xf numFmtId="0" fontId="17" fillId="0" borderId="10" xfId="0" applyFont="1" applyFill="1" applyBorder="1" applyAlignment="1">
      <alignment vertical="top" wrapText="1"/>
    </xf>
    <xf numFmtId="0" fontId="0" fillId="0" borderId="0" xfId="0" applyAlignment="1">
      <alignment horizontal="left" vertical="top"/>
    </xf>
    <xf numFmtId="0" fontId="0" fillId="0" borderId="0" xfId="0" applyAlignment="1">
      <alignment horizontal="right" vertical="top"/>
    </xf>
    <xf numFmtId="164" fontId="7" fillId="0" borderId="2" xfId="0" applyNumberFormat="1" applyFont="1" applyFill="1" applyBorder="1" applyAlignment="1">
      <alignment horizontal="center" vertical="top" wrapText="1"/>
    </xf>
    <xf numFmtId="0" fontId="9" fillId="0"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7" fillId="0" borderId="2"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3" xfId="0"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2"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6" fillId="0" borderId="2" xfId="0" applyFont="1" applyFill="1" applyBorder="1" applyAlignment="1">
      <alignment horizontal="center" vertical="top" wrapText="1"/>
    </xf>
    <xf numFmtId="0" fontId="16" fillId="0" borderId="3" xfId="0" applyFont="1" applyFill="1" applyBorder="1" applyAlignment="1">
      <alignment horizontal="center" vertical="top" wrapText="1"/>
    </xf>
    <xf numFmtId="0" fontId="23" fillId="0" borderId="4" xfId="0" applyFont="1" applyFill="1" applyBorder="1" applyAlignment="1">
      <alignment horizontal="left" vertical="top" wrapText="1"/>
    </xf>
    <xf numFmtId="0" fontId="23" fillId="0" borderId="8" xfId="0" applyFont="1" applyFill="1" applyBorder="1" applyAlignment="1">
      <alignment horizontal="left" vertical="top" wrapText="1"/>
    </xf>
    <xf numFmtId="0" fontId="23" fillId="0" borderId="9" xfId="0" applyFont="1" applyFill="1" applyBorder="1" applyAlignment="1">
      <alignment horizontal="left" vertical="top" wrapText="1"/>
    </xf>
    <xf numFmtId="0" fontId="16" fillId="0" borderId="10" xfId="0" applyFont="1" applyFill="1" applyBorder="1" applyAlignment="1">
      <alignment horizontal="center" vertical="top" wrapText="1"/>
    </xf>
    <xf numFmtId="0" fontId="7" fillId="0" borderId="12" xfId="0" applyFont="1" applyFill="1" applyBorder="1" applyAlignment="1">
      <alignment horizontal="left" vertical="top" wrapText="1"/>
    </xf>
    <xf numFmtId="0" fontId="7" fillId="0" borderId="7"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3" xfId="0" applyFont="1" applyFill="1" applyBorder="1" applyAlignment="1">
      <alignment horizontal="left" vertical="top"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3" fillId="0" borderId="6" xfId="0" applyFont="1" applyFill="1" applyBorder="1" applyAlignment="1">
      <alignment horizontal="left" vertical="top" wrapText="1"/>
    </xf>
    <xf numFmtId="0" fontId="23" fillId="0" borderId="7"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7" fillId="0" borderId="2" xfId="2" applyFont="1" applyFill="1" applyBorder="1" applyAlignment="1">
      <alignment horizontal="left" vertical="top" wrapText="1"/>
    </xf>
    <xf numFmtId="0" fontId="17" fillId="0" borderId="3" xfId="2"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49" fontId="16" fillId="0" borderId="1"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6" fillId="0" borderId="0" xfId="0" applyFont="1" applyFill="1" applyAlignment="1">
      <alignment horizontal="left" vertical="center"/>
    </xf>
    <xf numFmtId="0" fontId="5" fillId="0" borderId="0" xfId="0" applyFont="1" applyFill="1" applyAlignment="1">
      <alignment horizontal="left" vertical="center"/>
    </xf>
    <xf numFmtId="0" fontId="12" fillId="0" borderId="0" xfId="0" applyFont="1" applyFill="1" applyAlignment="1">
      <alignment horizontal="left" vertical="center"/>
    </xf>
    <xf numFmtId="0" fontId="5" fillId="0" borderId="0" xfId="0" applyFont="1" applyFill="1" applyAlignment="1">
      <alignment horizontal="center" vertical="top" wrapText="1"/>
    </xf>
    <xf numFmtId="0" fontId="17" fillId="0" borderId="10" xfId="2" applyFont="1" applyFill="1" applyBorder="1" applyAlignment="1">
      <alignment horizontal="left" vertical="top" wrapText="1"/>
    </xf>
    <xf numFmtId="0" fontId="16"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5" fillId="0" borderId="0" xfId="0" applyFont="1" applyFill="1" applyBorder="1" applyAlignment="1">
      <alignment horizontal="center"/>
    </xf>
    <xf numFmtId="0" fontId="9" fillId="0" borderId="5"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9" xfId="0" applyFont="1" applyFill="1" applyBorder="1" applyAlignment="1">
      <alignment horizontal="center" vertical="top" wrapText="1"/>
    </xf>
    <xf numFmtId="0" fontId="5" fillId="0" borderId="0" xfId="0" applyFont="1" applyFill="1" applyAlignment="1">
      <alignment horizontal="center"/>
    </xf>
    <xf numFmtId="0" fontId="7" fillId="0" borderId="1" xfId="0" applyFont="1" applyFill="1" applyBorder="1" applyAlignment="1">
      <alignment horizontal="left" vertical="top" wrapText="1"/>
    </xf>
    <xf numFmtId="0" fontId="7" fillId="0" borderId="4" xfId="0" applyFont="1" applyFill="1" applyBorder="1" applyAlignment="1">
      <alignment vertical="top" wrapText="1"/>
    </xf>
    <xf numFmtId="0" fontId="11" fillId="0" borderId="0" xfId="7" applyFont="1" applyFill="1" applyBorder="1" applyAlignment="1">
      <alignment horizontal="center"/>
    </xf>
    <xf numFmtId="0" fontId="5" fillId="0" borderId="0" xfId="0" applyFont="1" applyAlignment="1">
      <alignment horizontal="left" vertical="top" wrapText="1"/>
    </xf>
    <xf numFmtId="0" fontId="0" fillId="0" borderId="0" xfId="0" applyAlignment="1">
      <alignment horizontal="left" vertical="top" wrapText="1"/>
    </xf>
    <xf numFmtId="0" fontId="11" fillId="0" borderId="0" xfId="0" applyFont="1" applyFill="1" applyAlignment="1">
      <alignment horizontal="left" vertical="top"/>
    </xf>
  </cellXfs>
  <cellStyles count="12">
    <cellStyle name="Обычный" xfId="0" builtinId="0"/>
    <cellStyle name="Обычный 2" xfId="1"/>
    <cellStyle name="Обычный 2 2" xfId="3"/>
    <cellStyle name="Обычный 2 2 2" xfId="4"/>
    <cellStyle name="Обычный 2 2 2 2" xfId="7"/>
    <cellStyle name="Обычный 2 2 3" xfId="6"/>
    <cellStyle name="Обычный 2 2_Отчет о реализации ПРТ г.Лисаковска на 2011-2015 гг. за 2014 год" xfId="11"/>
    <cellStyle name="Обычный 2_Отчет о реализации ПРТ г.Лисаковска на 2011-2015 гг. за 2014 год" xfId="5"/>
    <cellStyle name="Обычный_Пути достижения_20.07.2010" xfId="2"/>
    <cellStyle name="Обычный_Пути достижения_20.07.2010 2" xfId="9"/>
    <cellStyle name="Обычный_Пути достижения_20.07.2010_Xl0000016" xfId="10"/>
    <cellStyle name="Обычный_Пути достижения_20.07.2010_Напр.1 Экономика"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3:N155"/>
  <sheetViews>
    <sheetView tabSelected="1" view="pageBreakPreview" zoomScale="91" zoomScaleSheetLayoutView="91" workbookViewId="0">
      <selection activeCell="C3" sqref="C3"/>
    </sheetView>
  </sheetViews>
  <sheetFormatPr defaultRowHeight="15" customHeight="1"/>
  <cols>
    <col min="1" max="1" width="30.85546875" style="2" customWidth="1"/>
    <col min="2" max="2" width="7" style="3" customWidth="1"/>
    <col min="3" max="3" width="15.28515625" style="3" customWidth="1"/>
    <col min="4" max="4" width="15.42578125" style="3" customWidth="1"/>
    <col min="5" max="5" width="10.140625" style="3" customWidth="1"/>
    <col min="6" max="6" width="9.85546875" style="3" customWidth="1"/>
    <col min="7" max="7" width="9.28515625" style="3" bestFit="1" customWidth="1"/>
    <col min="8" max="8" width="10" style="3" customWidth="1"/>
    <col min="9" max="9" width="11.5703125" style="3" customWidth="1"/>
    <col min="10" max="10" width="76.28515625" style="5" customWidth="1"/>
    <col min="11" max="11" width="6.85546875" style="2" customWidth="1"/>
    <col min="12" max="12" width="7.42578125" style="2" customWidth="1"/>
    <col min="13" max="14" width="9.140625" style="2" hidden="1" customWidth="1"/>
    <col min="15" max="16384" width="9.140625" style="2"/>
  </cols>
  <sheetData>
    <row r="3" spans="1:10" ht="15" customHeight="1">
      <c r="G3" s="4"/>
      <c r="I3" s="35" t="s">
        <v>18</v>
      </c>
    </row>
    <row r="4" spans="1:10" ht="15" customHeight="1">
      <c r="G4" s="4"/>
      <c r="J4" s="165" t="s">
        <v>19</v>
      </c>
    </row>
    <row r="5" spans="1:10" ht="15" customHeight="1">
      <c r="A5" s="36"/>
      <c r="B5" s="148" t="s">
        <v>20</v>
      </c>
      <c r="C5" s="148"/>
      <c r="D5" s="148"/>
      <c r="E5" s="148"/>
      <c r="F5" s="148"/>
      <c r="G5" s="148"/>
      <c r="H5" s="148"/>
      <c r="I5" s="148"/>
      <c r="J5" s="38"/>
    </row>
    <row r="6" spans="1:10" ht="15" customHeight="1">
      <c r="A6" s="36"/>
      <c r="B6" s="148"/>
      <c r="C6" s="148"/>
      <c r="D6" s="148"/>
      <c r="E6" s="148"/>
      <c r="F6" s="148"/>
      <c r="G6" s="148"/>
      <c r="H6" s="148"/>
      <c r="I6" s="148"/>
      <c r="J6" s="38"/>
    </row>
    <row r="7" spans="1:10" ht="15.75">
      <c r="A7" s="36"/>
      <c r="B7" s="148"/>
      <c r="C7" s="148"/>
      <c r="D7" s="148"/>
      <c r="E7" s="148"/>
      <c r="F7" s="148"/>
      <c r="G7" s="148"/>
      <c r="H7" s="148"/>
      <c r="I7" s="148"/>
      <c r="J7" s="38"/>
    </row>
    <row r="8" spans="1:10" ht="15" customHeight="1">
      <c r="A8" s="36"/>
      <c r="B8" s="37"/>
      <c r="C8" s="37"/>
      <c r="D8" s="39"/>
      <c r="E8" s="39"/>
      <c r="F8" s="39"/>
      <c r="G8" s="39"/>
      <c r="H8" s="37"/>
      <c r="I8" s="37"/>
      <c r="J8" s="38"/>
    </row>
    <row r="9" spans="1:10" ht="15" customHeight="1">
      <c r="A9" s="147" t="s">
        <v>21</v>
      </c>
      <c r="B9" s="147"/>
      <c r="C9" s="147"/>
      <c r="D9" s="147"/>
      <c r="E9" s="147"/>
      <c r="F9" s="147"/>
      <c r="G9" s="147"/>
      <c r="H9" s="147"/>
      <c r="I9" s="147"/>
      <c r="J9" s="147"/>
    </row>
    <row r="10" spans="1:10" ht="15" customHeight="1">
      <c r="A10" s="40"/>
      <c r="B10" s="40"/>
      <c r="C10" s="40"/>
      <c r="D10" s="40"/>
      <c r="E10" s="40"/>
      <c r="F10" s="40"/>
      <c r="G10" s="40"/>
      <c r="H10" s="40"/>
      <c r="I10" s="40"/>
      <c r="J10" s="40"/>
    </row>
    <row r="11" spans="1:10" ht="15" customHeight="1">
      <c r="A11" s="145" t="s">
        <v>22</v>
      </c>
      <c r="B11" s="145"/>
      <c r="C11" s="145"/>
      <c r="D11" s="145"/>
      <c r="E11" s="145"/>
      <c r="F11" s="145"/>
      <c r="G11" s="145"/>
      <c r="H11" s="145"/>
      <c r="I11" s="145"/>
      <c r="J11" s="145"/>
    </row>
    <row r="12" spans="1:10" ht="15" customHeight="1">
      <c r="A12" s="41"/>
      <c r="B12" s="42"/>
      <c r="C12" s="42"/>
      <c r="D12" s="42"/>
      <c r="E12" s="42"/>
      <c r="F12" s="42"/>
      <c r="G12" s="42"/>
      <c r="H12" s="42"/>
      <c r="I12" s="42"/>
      <c r="J12" s="43"/>
    </row>
    <row r="13" spans="1:10" ht="15" customHeight="1">
      <c r="A13" s="146" t="s">
        <v>23</v>
      </c>
      <c r="B13" s="146"/>
      <c r="C13" s="146"/>
      <c r="D13" s="146"/>
      <c r="E13" s="146"/>
      <c r="F13" s="146"/>
      <c r="G13" s="146"/>
      <c r="H13" s="146"/>
      <c r="I13" s="146"/>
      <c r="J13" s="146"/>
    </row>
    <row r="15" spans="1:10" ht="48" customHeight="1">
      <c r="A15" s="150" t="s">
        <v>24</v>
      </c>
      <c r="B15" s="144" t="s">
        <v>25</v>
      </c>
      <c r="C15" s="144" t="s">
        <v>26</v>
      </c>
      <c r="D15" s="144" t="s">
        <v>27</v>
      </c>
      <c r="E15" s="143" t="s">
        <v>28</v>
      </c>
      <c r="F15" s="143"/>
      <c r="G15" s="143"/>
      <c r="H15" s="144" t="s">
        <v>29</v>
      </c>
      <c r="I15" s="144" t="s">
        <v>30</v>
      </c>
      <c r="J15" s="144" t="s">
        <v>31</v>
      </c>
    </row>
    <row r="16" spans="1:10" ht="46.5" customHeight="1">
      <c r="A16" s="150"/>
      <c r="B16" s="144"/>
      <c r="C16" s="144"/>
      <c r="D16" s="144"/>
      <c r="E16" s="100" t="s">
        <v>32</v>
      </c>
      <c r="F16" s="100" t="s">
        <v>33</v>
      </c>
      <c r="G16" s="100" t="s">
        <v>34</v>
      </c>
      <c r="H16" s="144"/>
      <c r="I16" s="144"/>
      <c r="J16" s="144"/>
    </row>
    <row r="17" spans="1:11" ht="15" customHeight="1">
      <c r="A17" s="45">
        <v>2</v>
      </c>
      <c r="B17" s="44">
        <v>3</v>
      </c>
      <c r="C17" s="44">
        <v>4</v>
      </c>
      <c r="D17" s="44">
        <v>5</v>
      </c>
      <c r="E17" s="44">
        <v>6</v>
      </c>
      <c r="F17" s="44">
        <v>7</v>
      </c>
      <c r="G17" s="44">
        <v>8</v>
      </c>
      <c r="H17" s="44">
        <v>9</v>
      </c>
      <c r="I17" s="44">
        <v>10</v>
      </c>
      <c r="J17" s="44">
        <v>11</v>
      </c>
    </row>
    <row r="18" spans="1:11" ht="13.5" customHeight="1">
      <c r="A18" s="105" t="s">
        <v>35</v>
      </c>
      <c r="B18" s="105"/>
      <c r="C18" s="105"/>
      <c r="D18" s="105"/>
      <c r="E18" s="105"/>
      <c r="F18" s="105"/>
      <c r="G18" s="105"/>
      <c r="H18" s="105"/>
      <c r="I18" s="105"/>
      <c r="J18" s="105"/>
    </row>
    <row r="19" spans="1:11" ht="15" customHeight="1">
      <c r="A19" s="105" t="s">
        <v>36</v>
      </c>
      <c r="B19" s="105"/>
      <c r="C19" s="105"/>
      <c r="D19" s="105"/>
      <c r="E19" s="105"/>
      <c r="F19" s="105"/>
      <c r="G19" s="105"/>
      <c r="H19" s="105"/>
      <c r="I19" s="105"/>
      <c r="J19" s="105"/>
    </row>
    <row r="20" spans="1:11" ht="15.75" customHeight="1">
      <c r="A20" s="109" t="s">
        <v>37</v>
      </c>
      <c r="B20" s="109"/>
      <c r="C20" s="109"/>
      <c r="D20" s="109"/>
      <c r="E20" s="109"/>
      <c r="F20" s="109"/>
      <c r="G20" s="109"/>
      <c r="H20" s="109"/>
      <c r="I20" s="109"/>
      <c r="J20" s="109"/>
    </row>
    <row r="21" spans="1:11" ht="15" customHeight="1">
      <c r="A21" s="46" t="s">
        <v>38</v>
      </c>
      <c r="B21" s="44"/>
      <c r="C21" s="44"/>
      <c r="D21" s="44"/>
      <c r="E21" s="44"/>
      <c r="F21" s="44"/>
      <c r="G21" s="44"/>
      <c r="H21" s="44"/>
      <c r="I21" s="44"/>
      <c r="J21" s="47"/>
    </row>
    <row r="22" spans="1:11" ht="42" customHeight="1">
      <c r="A22" s="48" t="s">
        <v>39</v>
      </c>
      <c r="B22" s="44" t="s">
        <v>40</v>
      </c>
      <c r="C22" s="44" t="s">
        <v>41</v>
      </c>
      <c r="D22" s="44" t="s">
        <v>42</v>
      </c>
      <c r="E22" s="49">
        <v>205</v>
      </c>
      <c r="F22" s="49">
        <v>205</v>
      </c>
      <c r="G22" s="44">
        <v>35.9</v>
      </c>
      <c r="H22" s="44" t="s">
        <v>3</v>
      </c>
      <c r="I22" s="44" t="s">
        <v>3</v>
      </c>
      <c r="J22" s="44" t="s">
        <v>43</v>
      </c>
    </row>
    <row r="23" spans="1:11" ht="15" customHeight="1">
      <c r="A23" s="105" t="s">
        <v>44</v>
      </c>
      <c r="B23" s="105"/>
      <c r="C23" s="105"/>
      <c r="D23" s="105"/>
      <c r="E23" s="105"/>
      <c r="F23" s="105"/>
      <c r="G23" s="105"/>
      <c r="H23" s="105"/>
      <c r="I23" s="105"/>
      <c r="J23" s="105"/>
    </row>
    <row r="24" spans="1:11" ht="116.25" customHeight="1">
      <c r="A24" s="50" t="s">
        <v>45</v>
      </c>
      <c r="B24" s="44" t="s">
        <v>46</v>
      </c>
      <c r="C24" s="82" t="s">
        <v>48</v>
      </c>
      <c r="D24" s="82" t="s">
        <v>49</v>
      </c>
      <c r="E24" s="44" t="s">
        <v>2</v>
      </c>
      <c r="F24" s="44" t="s">
        <v>2</v>
      </c>
      <c r="G24" s="44">
        <v>1</v>
      </c>
      <c r="H24" s="44" t="s">
        <v>47</v>
      </c>
      <c r="I24" s="44" t="s">
        <v>2</v>
      </c>
      <c r="J24" s="47" t="s">
        <v>50</v>
      </c>
    </row>
    <row r="25" spans="1:11" ht="43.5" customHeight="1">
      <c r="A25" s="48" t="s">
        <v>51</v>
      </c>
      <c r="B25" s="44" t="s">
        <v>46</v>
      </c>
      <c r="C25" s="44" t="s">
        <v>48</v>
      </c>
      <c r="D25" s="44" t="s">
        <v>49</v>
      </c>
      <c r="E25" s="44">
        <v>1</v>
      </c>
      <c r="F25" s="44">
        <v>1</v>
      </c>
      <c r="G25" s="44">
        <v>1</v>
      </c>
      <c r="H25" s="44" t="s">
        <v>2</v>
      </c>
      <c r="I25" s="44" t="s">
        <v>2</v>
      </c>
      <c r="J25" s="51" t="s">
        <v>52</v>
      </c>
    </row>
    <row r="26" spans="1:11" ht="78.75" customHeight="1">
      <c r="A26" s="50" t="s">
        <v>53</v>
      </c>
      <c r="B26" s="44" t="s">
        <v>40</v>
      </c>
      <c r="C26" s="82" t="s">
        <v>97</v>
      </c>
      <c r="D26" s="44" t="s">
        <v>98</v>
      </c>
      <c r="E26" s="49">
        <v>0</v>
      </c>
      <c r="F26" s="49">
        <v>0</v>
      </c>
      <c r="G26" s="49">
        <v>0</v>
      </c>
      <c r="H26" s="44" t="s">
        <v>54</v>
      </c>
      <c r="I26" s="44" t="s">
        <v>2</v>
      </c>
      <c r="J26" s="47" t="s">
        <v>55</v>
      </c>
      <c r="K26" s="31"/>
    </row>
    <row r="27" spans="1:11" ht="106.5" customHeight="1">
      <c r="A27" s="50" t="s">
        <v>56</v>
      </c>
      <c r="B27" s="44" t="s">
        <v>40</v>
      </c>
      <c r="C27" s="44" t="s">
        <v>48</v>
      </c>
      <c r="D27" s="44" t="s">
        <v>57</v>
      </c>
      <c r="E27" s="49">
        <v>1700</v>
      </c>
      <c r="F27" s="49">
        <v>1700</v>
      </c>
      <c r="G27" s="44">
        <v>505.2</v>
      </c>
      <c r="H27" s="44" t="s">
        <v>58</v>
      </c>
      <c r="I27" s="44"/>
      <c r="J27" s="47" t="s">
        <v>59</v>
      </c>
    </row>
    <row r="28" spans="1:11" ht="38.25" customHeight="1">
      <c r="A28" s="50" t="s">
        <v>60</v>
      </c>
      <c r="B28" s="44" t="s">
        <v>40</v>
      </c>
      <c r="C28" s="44" t="s">
        <v>48</v>
      </c>
      <c r="D28" s="44" t="s">
        <v>57</v>
      </c>
      <c r="E28" s="49">
        <v>0</v>
      </c>
      <c r="F28" s="49">
        <v>0</v>
      </c>
      <c r="G28" s="49">
        <v>0</v>
      </c>
      <c r="H28" s="44" t="s">
        <v>58</v>
      </c>
      <c r="I28" s="44"/>
      <c r="J28" s="47" t="s">
        <v>61</v>
      </c>
    </row>
    <row r="29" spans="1:11" ht="93" customHeight="1">
      <c r="A29" s="50" t="s">
        <v>62</v>
      </c>
      <c r="B29" s="44" t="s">
        <v>1</v>
      </c>
      <c r="C29" s="44" t="s">
        <v>48</v>
      </c>
      <c r="D29" s="44" t="s">
        <v>57</v>
      </c>
      <c r="E29" s="49">
        <v>95</v>
      </c>
      <c r="F29" s="49">
        <v>95</v>
      </c>
      <c r="G29" s="49">
        <v>0</v>
      </c>
      <c r="H29" s="44" t="s">
        <v>58</v>
      </c>
      <c r="I29" s="44"/>
      <c r="J29" s="47" t="s">
        <v>63</v>
      </c>
    </row>
    <row r="30" spans="1:11" ht="15" customHeight="1">
      <c r="A30" s="105" t="s">
        <v>64</v>
      </c>
      <c r="B30" s="105"/>
      <c r="C30" s="105"/>
      <c r="D30" s="105"/>
      <c r="E30" s="105"/>
      <c r="F30" s="105"/>
      <c r="G30" s="105"/>
      <c r="H30" s="105"/>
      <c r="I30" s="105"/>
      <c r="J30" s="105"/>
    </row>
    <row r="31" spans="1:11" ht="12.75" customHeight="1">
      <c r="A31" s="109" t="s">
        <v>65</v>
      </c>
      <c r="B31" s="109"/>
      <c r="C31" s="109"/>
      <c r="D31" s="109"/>
      <c r="E31" s="109"/>
      <c r="F31" s="109"/>
      <c r="G31" s="109"/>
      <c r="H31" s="109"/>
      <c r="I31" s="109"/>
      <c r="J31" s="109"/>
    </row>
    <row r="32" spans="1:11" ht="15.75" customHeight="1">
      <c r="A32" s="46" t="s">
        <v>66</v>
      </c>
      <c r="B32" s="44"/>
      <c r="C32" s="44"/>
      <c r="D32" s="44"/>
      <c r="E32" s="44"/>
      <c r="F32" s="44"/>
      <c r="G32" s="44"/>
      <c r="H32" s="44"/>
      <c r="I32" s="44"/>
      <c r="J32" s="47"/>
    </row>
    <row r="33" spans="1:10" ht="54.75" customHeight="1">
      <c r="A33" s="48" t="s">
        <v>67</v>
      </c>
      <c r="B33" s="44" t="s">
        <v>0</v>
      </c>
      <c r="C33" s="44" t="s">
        <v>41</v>
      </c>
      <c r="D33" s="44" t="s">
        <v>57</v>
      </c>
      <c r="E33" s="49">
        <v>89.7</v>
      </c>
      <c r="F33" s="49">
        <v>89.7</v>
      </c>
      <c r="G33" s="49">
        <v>95.2</v>
      </c>
      <c r="H33" s="44" t="s">
        <v>3</v>
      </c>
      <c r="I33" s="44" t="s">
        <v>3</v>
      </c>
      <c r="J33" s="44" t="s">
        <v>68</v>
      </c>
    </row>
    <row r="34" spans="1:10" ht="15" customHeight="1">
      <c r="A34" s="105" t="s">
        <v>69</v>
      </c>
      <c r="B34" s="105"/>
      <c r="C34" s="105"/>
      <c r="D34" s="105"/>
      <c r="E34" s="105"/>
      <c r="F34" s="105"/>
      <c r="G34" s="105"/>
      <c r="H34" s="105"/>
      <c r="I34" s="105"/>
      <c r="J34" s="105"/>
    </row>
    <row r="35" spans="1:10" ht="30.75" customHeight="1">
      <c r="A35" s="52" t="s">
        <v>70</v>
      </c>
      <c r="B35" s="44" t="s">
        <v>0</v>
      </c>
      <c r="C35" s="44" t="s">
        <v>48</v>
      </c>
      <c r="D35" s="44" t="s">
        <v>57</v>
      </c>
      <c r="E35" s="44">
        <v>87.6</v>
      </c>
      <c r="F35" s="44">
        <v>87.6</v>
      </c>
      <c r="G35" s="44">
        <v>83.8</v>
      </c>
      <c r="H35" s="44" t="s">
        <v>2</v>
      </c>
      <c r="I35" s="44" t="s">
        <v>2</v>
      </c>
      <c r="J35" s="48" t="s">
        <v>71</v>
      </c>
    </row>
    <row r="36" spans="1:10" ht="107.25" customHeight="1">
      <c r="A36" s="53" t="s">
        <v>72</v>
      </c>
      <c r="B36" s="44" t="s">
        <v>46</v>
      </c>
      <c r="C36" s="44" t="s">
        <v>48</v>
      </c>
      <c r="D36" s="44" t="s">
        <v>74</v>
      </c>
      <c r="E36" s="44">
        <v>10</v>
      </c>
      <c r="F36" s="44">
        <v>10</v>
      </c>
      <c r="G36" s="44">
        <v>26</v>
      </c>
      <c r="H36" s="44" t="s">
        <v>2</v>
      </c>
      <c r="I36" s="44" t="s">
        <v>2</v>
      </c>
      <c r="J36" s="47" t="s">
        <v>73</v>
      </c>
    </row>
    <row r="37" spans="1:10" ht="45" customHeight="1">
      <c r="A37" s="48" t="s">
        <v>75</v>
      </c>
      <c r="B37" s="44" t="s">
        <v>76</v>
      </c>
      <c r="C37" s="44" t="s">
        <v>48</v>
      </c>
      <c r="D37" s="44" t="s">
        <v>74</v>
      </c>
      <c r="E37" s="54">
        <v>40</v>
      </c>
      <c r="F37" s="54">
        <v>40</v>
      </c>
      <c r="G37" s="44">
        <v>40</v>
      </c>
      <c r="H37" s="44" t="s">
        <v>2</v>
      </c>
      <c r="I37" s="44" t="s">
        <v>2</v>
      </c>
      <c r="J37" s="55" t="s">
        <v>77</v>
      </c>
    </row>
    <row r="38" spans="1:10" ht="96" customHeight="1">
      <c r="A38" s="48" t="s">
        <v>78</v>
      </c>
      <c r="B38" s="44" t="s">
        <v>46</v>
      </c>
      <c r="C38" s="44" t="s">
        <v>48</v>
      </c>
      <c r="D38" s="44" t="s">
        <v>74</v>
      </c>
      <c r="E38" s="54">
        <v>13</v>
      </c>
      <c r="F38" s="54">
        <v>13</v>
      </c>
      <c r="G38" s="44">
        <v>23</v>
      </c>
      <c r="H38" s="44" t="s">
        <v>2</v>
      </c>
      <c r="I38" s="44" t="s">
        <v>2</v>
      </c>
      <c r="J38" s="55" t="s">
        <v>79</v>
      </c>
    </row>
    <row r="39" spans="1:10" ht="132.75" customHeight="1">
      <c r="A39" s="50" t="s">
        <v>80</v>
      </c>
      <c r="B39" s="44" t="s">
        <v>46</v>
      </c>
      <c r="C39" s="44" t="s">
        <v>48</v>
      </c>
      <c r="D39" s="44" t="s">
        <v>74</v>
      </c>
      <c r="E39" s="44">
        <v>36</v>
      </c>
      <c r="F39" s="44">
        <v>36</v>
      </c>
      <c r="G39" s="44">
        <v>40</v>
      </c>
      <c r="H39" s="44" t="s">
        <v>2</v>
      </c>
      <c r="I39" s="44" t="s">
        <v>2</v>
      </c>
      <c r="J39" s="47" t="s">
        <v>81</v>
      </c>
    </row>
    <row r="40" spans="1:10" ht="66.75" customHeight="1">
      <c r="A40" s="50" t="s">
        <v>82</v>
      </c>
      <c r="B40" s="44" t="s">
        <v>40</v>
      </c>
      <c r="C40" s="44" t="s">
        <v>48</v>
      </c>
      <c r="D40" s="44" t="s">
        <v>74</v>
      </c>
      <c r="E40" s="49">
        <v>100</v>
      </c>
      <c r="F40" s="49">
        <v>100</v>
      </c>
      <c r="G40" s="49">
        <v>100</v>
      </c>
      <c r="H40" s="44" t="s">
        <v>58</v>
      </c>
      <c r="I40" s="44" t="s">
        <v>2</v>
      </c>
      <c r="J40" s="51" t="s">
        <v>83</v>
      </c>
    </row>
    <row r="41" spans="1:10" ht="133.5" customHeight="1">
      <c r="A41" s="50" t="s">
        <v>84</v>
      </c>
      <c r="B41" s="44" t="s">
        <v>40</v>
      </c>
      <c r="C41" s="44" t="s">
        <v>48</v>
      </c>
      <c r="D41" s="44" t="s">
        <v>74</v>
      </c>
      <c r="E41" s="49">
        <v>430</v>
      </c>
      <c r="F41" s="49">
        <v>430</v>
      </c>
      <c r="G41" s="49">
        <v>0</v>
      </c>
      <c r="H41" s="44" t="s">
        <v>58</v>
      </c>
      <c r="I41" s="44" t="s">
        <v>2</v>
      </c>
      <c r="J41" s="51" t="s">
        <v>85</v>
      </c>
    </row>
    <row r="42" spans="1:10" ht="91.5" customHeight="1">
      <c r="A42" s="50" t="s">
        <v>86</v>
      </c>
      <c r="B42" s="44" t="s">
        <v>46</v>
      </c>
      <c r="C42" s="44" t="s">
        <v>87</v>
      </c>
      <c r="D42" s="56" t="s">
        <v>87</v>
      </c>
      <c r="E42" s="44">
        <v>5</v>
      </c>
      <c r="F42" s="44">
        <v>5</v>
      </c>
      <c r="G42" s="54">
        <v>10</v>
      </c>
      <c r="H42" s="44" t="s">
        <v>2</v>
      </c>
      <c r="I42" s="44" t="s">
        <v>2</v>
      </c>
      <c r="J42" s="47" t="s">
        <v>88</v>
      </c>
    </row>
    <row r="43" spans="1:10" ht="51">
      <c r="A43" s="50" t="s">
        <v>89</v>
      </c>
      <c r="B43" s="44" t="s">
        <v>3</v>
      </c>
      <c r="C43" s="44" t="s">
        <v>48</v>
      </c>
      <c r="D43" s="44" t="s">
        <v>74</v>
      </c>
      <c r="E43" s="44" t="s">
        <v>2</v>
      </c>
      <c r="F43" s="44" t="s">
        <v>2</v>
      </c>
      <c r="G43" s="44" t="s">
        <v>2</v>
      </c>
      <c r="H43" s="44" t="s">
        <v>47</v>
      </c>
      <c r="I43" s="44" t="s">
        <v>2</v>
      </c>
      <c r="J43" s="47" t="s">
        <v>90</v>
      </c>
    </row>
    <row r="44" spans="1:10" ht="83.25" customHeight="1">
      <c r="A44" s="57" t="s">
        <v>91</v>
      </c>
      <c r="B44" s="44" t="s">
        <v>3</v>
      </c>
      <c r="C44" s="44" t="s">
        <v>48</v>
      </c>
      <c r="D44" s="58" t="s">
        <v>205</v>
      </c>
      <c r="E44" s="44" t="s">
        <v>2</v>
      </c>
      <c r="F44" s="44" t="s">
        <v>2</v>
      </c>
      <c r="G44" s="44" t="s">
        <v>2</v>
      </c>
      <c r="H44" s="44" t="s">
        <v>47</v>
      </c>
      <c r="I44" s="44"/>
      <c r="J44" s="57" t="s">
        <v>92</v>
      </c>
    </row>
    <row r="45" spans="1:10" ht="95.25" customHeight="1">
      <c r="A45" s="57" t="s">
        <v>93</v>
      </c>
      <c r="B45" s="44" t="s">
        <v>3</v>
      </c>
      <c r="C45" s="44" t="s">
        <v>99</v>
      </c>
      <c r="D45" s="58" t="s">
        <v>100</v>
      </c>
      <c r="E45" s="44" t="s">
        <v>2</v>
      </c>
      <c r="F45" s="44" t="s">
        <v>2</v>
      </c>
      <c r="G45" s="44" t="s">
        <v>2</v>
      </c>
      <c r="H45" s="44" t="s">
        <v>47</v>
      </c>
      <c r="I45" s="44"/>
      <c r="J45" s="59" t="s">
        <v>94</v>
      </c>
    </row>
    <row r="46" spans="1:10" ht="149.25" customHeight="1">
      <c r="A46" s="60" t="s">
        <v>95</v>
      </c>
      <c r="B46" s="44" t="s">
        <v>3</v>
      </c>
      <c r="C46" s="44" t="s">
        <v>48</v>
      </c>
      <c r="D46" s="58" t="s">
        <v>57</v>
      </c>
      <c r="E46" s="44" t="s">
        <v>2</v>
      </c>
      <c r="F46" s="44" t="s">
        <v>2</v>
      </c>
      <c r="G46" s="44" t="s">
        <v>2</v>
      </c>
      <c r="H46" s="44" t="s">
        <v>47</v>
      </c>
      <c r="I46" s="44"/>
      <c r="J46" s="47" t="s">
        <v>96</v>
      </c>
    </row>
    <row r="47" spans="1:10" ht="18" customHeight="1">
      <c r="A47" s="135" t="s">
        <v>101</v>
      </c>
      <c r="B47" s="135"/>
      <c r="C47" s="135"/>
      <c r="D47" s="135"/>
      <c r="E47" s="135"/>
      <c r="F47" s="135"/>
      <c r="G47" s="135"/>
      <c r="H47" s="135"/>
      <c r="I47" s="135"/>
      <c r="J47" s="136"/>
    </row>
    <row r="48" spans="1:10" ht="15" customHeight="1">
      <c r="A48" s="106" t="s">
        <v>102</v>
      </c>
      <c r="B48" s="107"/>
      <c r="C48" s="107"/>
      <c r="D48" s="107"/>
      <c r="E48" s="107"/>
      <c r="F48" s="107"/>
      <c r="G48" s="107"/>
      <c r="H48" s="107"/>
      <c r="I48" s="107"/>
      <c r="J48" s="108"/>
    </row>
    <row r="49" spans="1:11" ht="12.75" customHeight="1">
      <c r="A49" s="109" t="s">
        <v>128</v>
      </c>
      <c r="B49" s="109"/>
      <c r="C49" s="109"/>
      <c r="D49" s="109"/>
      <c r="E49" s="109"/>
      <c r="F49" s="109"/>
      <c r="G49" s="109"/>
      <c r="H49" s="109"/>
      <c r="I49" s="109"/>
      <c r="J49" s="109"/>
    </row>
    <row r="50" spans="1:11" ht="15.75" customHeight="1">
      <c r="A50" s="46" t="s">
        <v>38</v>
      </c>
      <c r="B50" s="44"/>
      <c r="C50" s="44"/>
      <c r="D50" s="44"/>
      <c r="E50" s="44"/>
      <c r="F50" s="44"/>
      <c r="G50" s="44"/>
      <c r="H50" s="44"/>
      <c r="I50" s="44"/>
      <c r="J50" s="47"/>
    </row>
    <row r="51" spans="1:11" ht="39" customHeight="1">
      <c r="A51" s="48" t="s">
        <v>103</v>
      </c>
      <c r="B51" s="44" t="s">
        <v>104</v>
      </c>
      <c r="C51" s="44" t="s">
        <v>41</v>
      </c>
      <c r="D51" s="44" t="s">
        <v>105</v>
      </c>
      <c r="E51" s="54">
        <v>4500</v>
      </c>
      <c r="F51" s="54">
        <v>4500</v>
      </c>
      <c r="G51" s="54">
        <v>10102</v>
      </c>
      <c r="H51" s="44" t="s">
        <v>3</v>
      </c>
      <c r="I51" s="44" t="s">
        <v>3</v>
      </c>
      <c r="J51" s="44" t="s">
        <v>68</v>
      </c>
    </row>
    <row r="52" spans="1:11" ht="22.5" customHeight="1">
      <c r="A52" s="105" t="s">
        <v>106</v>
      </c>
      <c r="B52" s="105"/>
      <c r="C52" s="105"/>
      <c r="D52" s="105"/>
      <c r="E52" s="105"/>
      <c r="F52" s="105"/>
      <c r="G52" s="105"/>
      <c r="H52" s="105"/>
      <c r="I52" s="105"/>
      <c r="J52" s="105"/>
    </row>
    <row r="53" spans="1:11" ht="61.5" customHeight="1">
      <c r="A53" s="61" t="s">
        <v>107</v>
      </c>
      <c r="B53" s="44" t="s">
        <v>108</v>
      </c>
      <c r="C53" s="44" t="s">
        <v>109</v>
      </c>
      <c r="D53" s="44" t="s">
        <v>105</v>
      </c>
      <c r="E53" s="54">
        <v>1000</v>
      </c>
      <c r="F53" s="62">
        <v>1000</v>
      </c>
      <c r="G53" s="63">
        <v>8934</v>
      </c>
      <c r="H53" s="44" t="s">
        <v>2</v>
      </c>
      <c r="I53" s="64" t="s">
        <v>2</v>
      </c>
      <c r="J53" s="65" t="s">
        <v>110</v>
      </c>
      <c r="K53" s="32"/>
    </row>
    <row r="54" spans="1:11" ht="31.5" customHeight="1">
      <c r="A54" s="128" t="s">
        <v>111</v>
      </c>
      <c r="B54" s="113" t="s">
        <v>40</v>
      </c>
      <c r="C54" s="113" t="s">
        <v>112</v>
      </c>
      <c r="D54" s="113" t="s">
        <v>113</v>
      </c>
      <c r="E54" s="44">
        <v>122.5</v>
      </c>
      <c r="F54" s="44">
        <v>122.5</v>
      </c>
      <c r="G54" s="66">
        <v>122.5</v>
      </c>
      <c r="H54" s="44" t="s">
        <v>114</v>
      </c>
      <c r="I54" s="64">
        <v>467003032</v>
      </c>
      <c r="J54" s="130" t="s">
        <v>115</v>
      </c>
    </row>
    <row r="55" spans="1:11" ht="36" customHeight="1">
      <c r="A55" s="129"/>
      <c r="B55" s="115"/>
      <c r="C55" s="115"/>
      <c r="D55" s="115"/>
      <c r="E55" s="44">
        <v>13.6</v>
      </c>
      <c r="F55" s="44">
        <v>13.6</v>
      </c>
      <c r="G55" s="66">
        <v>213.6</v>
      </c>
      <c r="H55" s="44" t="s">
        <v>5</v>
      </c>
      <c r="I55" s="64">
        <v>467003028</v>
      </c>
      <c r="J55" s="131"/>
    </row>
    <row r="56" spans="1:11" ht="64.5" customHeight="1">
      <c r="A56" s="67" t="s">
        <v>116</v>
      </c>
      <c r="B56" s="68" t="s">
        <v>40</v>
      </c>
      <c r="C56" s="68" t="s">
        <v>112</v>
      </c>
      <c r="D56" s="68" t="s">
        <v>113</v>
      </c>
      <c r="E56" s="104">
        <v>0</v>
      </c>
      <c r="F56" s="104">
        <v>0</v>
      </c>
      <c r="G56" s="104">
        <v>0</v>
      </c>
      <c r="H56" s="68" t="s">
        <v>2</v>
      </c>
      <c r="I56" s="68" t="s">
        <v>2</v>
      </c>
      <c r="J56" s="69" t="s">
        <v>117</v>
      </c>
    </row>
    <row r="57" spans="1:11" ht="42" customHeight="1">
      <c r="A57" s="70" t="s">
        <v>118</v>
      </c>
      <c r="B57" s="44" t="s">
        <v>46</v>
      </c>
      <c r="C57" s="44" t="s">
        <v>119</v>
      </c>
      <c r="D57" s="44" t="s">
        <v>120</v>
      </c>
      <c r="E57" s="44">
        <v>5</v>
      </c>
      <c r="F57" s="44">
        <v>5</v>
      </c>
      <c r="G57" s="44">
        <v>6</v>
      </c>
      <c r="H57" s="44" t="s">
        <v>2</v>
      </c>
      <c r="I57" s="44" t="s">
        <v>2</v>
      </c>
      <c r="J57" s="51" t="s">
        <v>121</v>
      </c>
    </row>
    <row r="58" spans="1:11" ht="20.25" customHeight="1">
      <c r="A58" s="141" t="s">
        <v>122</v>
      </c>
      <c r="B58" s="113" t="s">
        <v>40</v>
      </c>
      <c r="C58" s="113" t="s">
        <v>112</v>
      </c>
      <c r="D58" s="113" t="s">
        <v>123</v>
      </c>
      <c r="E58" s="44">
        <v>9.1999999999999993</v>
      </c>
      <c r="F58" s="44">
        <v>9.1999999999999993</v>
      </c>
      <c r="G58" s="49">
        <v>0</v>
      </c>
      <c r="H58" s="44" t="s">
        <v>124</v>
      </c>
      <c r="I58" s="64">
        <v>467004015</v>
      </c>
      <c r="J58" s="110" t="s">
        <v>125</v>
      </c>
    </row>
    <row r="59" spans="1:11" ht="36" customHeight="1">
      <c r="A59" s="142"/>
      <c r="B59" s="115"/>
      <c r="C59" s="115"/>
      <c r="D59" s="115"/>
      <c r="E59" s="44">
        <v>41.8</v>
      </c>
      <c r="F59" s="44">
        <v>41.8</v>
      </c>
      <c r="G59" s="44">
        <v>44.5</v>
      </c>
      <c r="H59" s="44" t="s">
        <v>5</v>
      </c>
      <c r="I59" s="64">
        <v>467004028</v>
      </c>
      <c r="J59" s="112"/>
      <c r="K59" s="34"/>
    </row>
    <row r="60" spans="1:11" ht="15" customHeight="1">
      <c r="A60" s="106" t="s">
        <v>126</v>
      </c>
      <c r="B60" s="107"/>
      <c r="C60" s="107"/>
      <c r="D60" s="107"/>
      <c r="E60" s="107"/>
      <c r="F60" s="107"/>
      <c r="G60" s="107"/>
      <c r="H60" s="107"/>
      <c r="I60" s="107"/>
      <c r="J60" s="108"/>
    </row>
    <row r="61" spans="1:11" ht="15.75" customHeight="1">
      <c r="A61" s="132" t="s">
        <v>127</v>
      </c>
      <c r="B61" s="133"/>
      <c r="C61" s="133"/>
      <c r="D61" s="133"/>
      <c r="E61" s="133"/>
      <c r="F61" s="133"/>
      <c r="G61" s="133"/>
      <c r="H61" s="133"/>
      <c r="I61" s="133"/>
      <c r="J61" s="134"/>
    </row>
    <row r="62" spans="1:11" ht="17.25" customHeight="1">
      <c r="A62" s="46" t="s">
        <v>38</v>
      </c>
      <c r="B62" s="44"/>
      <c r="C62" s="44"/>
      <c r="D62" s="44"/>
      <c r="E62" s="44"/>
      <c r="F62" s="44"/>
      <c r="G62" s="44"/>
      <c r="H62" s="44"/>
      <c r="I62" s="44"/>
      <c r="J62" s="47"/>
    </row>
    <row r="63" spans="1:11" ht="57" customHeight="1">
      <c r="A63" s="48" t="s">
        <v>129</v>
      </c>
      <c r="B63" s="44" t="s">
        <v>0</v>
      </c>
      <c r="C63" s="44" t="s">
        <v>130</v>
      </c>
      <c r="D63" s="71" t="s">
        <v>131</v>
      </c>
      <c r="E63" s="49">
        <v>17.899999999999999</v>
      </c>
      <c r="F63" s="49">
        <v>17.899999999999999</v>
      </c>
      <c r="G63" s="49">
        <v>17.899999999999999</v>
      </c>
      <c r="H63" s="44" t="s">
        <v>3</v>
      </c>
      <c r="I63" s="44" t="s">
        <v>3</v>
      </c>
      <c r="J63" s="44" t="s">
        <v>68</v>
      </c>
    </row>
    <row r="64" spans="1:11" ht="27.75" customHeight="1">
      <c r="A64" s="48" t="s">
        <v>132</v>
      </c>
      <c r="B64" s="44"/>
      <c r="C64" s="44"/>
      <c r="D64" s="71"/>
      <c r="E64" s="49"/>
      <c r="F64" s="49"/>
      <c r="G64" s="49"/>
      <c r="H64" s="44"/>
      <c r="I64" s="44"/>
      <c r="J64" s="44"/>
    </row>
    <row r="65" spans="1:10" ht="30.75" customHeight="1">
      <c r="A65" s="48" t="s">
        <v>133</v>
      </c>
      <c r="B65" s="44" t="s">
        <v>0</v>
      </c>
      <c r="C65" s="44" t="s">
        <v>130</v>
      </c>
      <c r="D65" s="71" t="s">
        <v>131</v>
      </c>
      <c r="E65" s="49">
        <v>100</v>
      </c>
      <c r="F65" s="49">
        <v>100</v>
      </c>
      <c r="G65" s="49">
        <v>100</v>
      </c>
      <c r="H65" s="44" t="s">
        <v>3</v>
      </c>
      <c r="I65" s="44" t="s">
        <v>3</v>
      </c>
      <c r="J65" s="44" t="s">
        <v>68</v>
      </c>
    </row>
    <row r="66" spans="1:10" ht="29.25" customHeight="1">
      <c r="A66" s="48" t="s">
        <v>134</v>
      </c>
      <c r="B66" s="44" t="s">
        <v>0</v>
      </c>
      <c r="C66" s="44" t="s">
        <v>130</v>
      </c>
      <c r="D66" s="71" t="s">
        <v>131</v>
      </c>
      <c r="E66" s="49" t="s">
        <v>2</v>
      </c>
      <c r="F66" s="49" t="s">
        <v>2</v>
      </c>
      <c r="G66" s="49" t="s">
        <v>2</v>
      </c>
      <c r="H66" s="44" t="s">
        <v>3</v>
      </c>
      <c r="I66" s="44" t="s">
        <v>3</v>
      </c>
      <c r="J66" s="44" t="s">
        <v>68</v>
      </c>
    </row>
    <row r="67" spans="1:10" ht="29.25" customHeight="1">
      <c r="A67" s="48" t="s">
        <v>135</v>
      </c>
      <c r="B67" s="44" t="s">
        <v>0</v>
      </c>
      <c r="C67" s="44" t="s">
        <v>130</v>
      </c>
      <c r="D67" s="71" t="s">
        <v>131</v>
      </c>
      <c r="E67" s="49">
        <v>100</v>
      </c>
      <c r="F67" s="49">
        <v>100</v>
      </c>
      <c r="G67" s="49">
        <v>100</v>
      </c>
      <c r="H67" s="44" t="s">
        <v>3</v>
      </c>
      <c r="I67" s="44" t="s">
        <v>3</v>
      </c>
      <c r="J67" s="44" t="s">
        <v>68</v>
      </c>
    </row>
    <row r="68" spans="1:10" ht="15" customHeight="1">
      <c r="A68" s="105" t="s">
        <v>106</v>
      </c>
      <c r="B68" s="105"/>
      <c r="C68" s="105"/>
      <c r="D68" s="105"/>
      <c r="E68" s="105"/>
      <c r="F68" s="105"/>
      <c r="G68" s="105"/>
      <c r="H68" s="105"/>
      <c r="I68" s="105"/>
      <c r="J68" s="105"/>
    </row>
    <row r="69" spans="1:10" ht="132.75" customHeight="1">
      <c r="A69" s="48" t="s">
        <v>136</v>
      </c>
      <c r="B69" s="44" t="s">
        <v>46</v>
      </c>
      <c r="C69" s="44" t="s">
        <v>137</v>
      </c>
      <c r="D69" s="71" t="s">
        <v>138</v>
      </c>
      <c r="E69" s="44">
        <v>1</v>
      </c>
      <c r="F69" s="44">
        <v>1</v>
      </c>
      <c r="G69" s="44" t="s">
        <v>2</v>
      </c>
      <c r="H69" s="44" t="s">
        <v>2</v>
      </c>
      <c r="I69" s="44" t="s">
        <v>2</v>
      </c>
      <c r="J69" s="65" t="s">
        <v>139</v>
      </c>
    </row>
    <row r="70" spans="1:10" ht="54.75" customHeight="1">
      <c r="A70" s="72" t="s">
        <v>140</v>
      </c>
      <c r="B70" s="44" t="s">
        <v>46</v>
      </c>
      <c r="C70" s="44" t="s">
        <v>141</v>
      </c>
      <c r="D70" s="71" t="s">
        <v>142</v>
      </c>
      <c r="E70" s="44">
        <v>3</v>
      </c>
      <c r="F70" s="44">
        <v>3</v>
      </c>
      <c r="G70" s="44">
        <v>3</v>
      </c>
      <c r="H70" s="44" t="s">
        <v>2</v>
      </c>
      <c r="I70" s="44" t="s">
        <v>2</v>
      </c>
      <c r="J70" s="47" t="s">
        <v>143</v>
      </c>
    </row>
    <row r="71" spans="1:10" ht="109.5" customHeight="1">
      <c r="A71" s="72" t="s">
        <v>144</v>
      </c>
      <c r="B71" s="44" t="s">
        <v>46</v>
      </c>
      <c r="C71" s="44" t="s">
        <v>137</v>
      </c>
      <c r="D71" s="71" t="s">
        <v>131</v>
      </c>
      <c r="E71" s="44">
        <v>4</v>
      </c>
      <c r="F71" s="44">
        <v>4</v>
      </c>
      <c r="G71" s="44">
        <v>44</v>
      </c>
      <c r="H71" s="44" t="s">
        <v>47</v>
      </c>
      <c r="I71" s="44" t="s">
        <v>2</v>
      </c>
      <c r="J71" s="47" t="s">
        <v>145</v>
      </c>
    </row>
    <row r="72" spans="1:10" ht="30" customHeight="1">
      <c r="A72" s="137" t="s">
        <v>149</v>
      </c>
      <c r="B72" s="113" t="s">
        <v>40</v>
      </c>
      <c r="C72" s="113" t="s">
        <v>112</v>
      </c>
      <c r="D72" s="122" t="s">
        <v>123</v>
      </c>
      <c r="E72" s="49">
        <v>200</v>
      </c>
      <c r="F72" s="49">
        <v>200</v>
      </c>
      <c r="G72" s="49">
        <v>200</v>
      </c>
      <c r="H72" s="44" t="s">
        <v>5</v>
      </c>
      <c r="I72" s="64">
        <v>467006028</v>
      </c>
      <c r="J72" s="116" t="s">
        <v>147</v>
      </c>
    </row>
    <row r="73" spans="1:10" ht="49.5" customHeight="1">
      <c r="A73" s="138"/>
      <c r="B73" s="115"/>
      <c r="C73" s="115"/>
      <c r="D73" s="123"/>
      <c r="E73" s="44">
        <v>57.1</v>
      </c>
      <c r="F73" s="44">
        <v>57.1</v>
      </c>
      <c r="G73" s="44">
        <v>44.9</v>
      </c>
      <c r="H73" s="44" t="s">
        <v>146</v>
      </c>
      <c r="I73" s="64">
        <v>467006032</v>
      </c>
      <c r="J73" s="118"/>
    </row>
    <row r="74" spans="1:10" ht="31.5" customHeight="1">
      <c r="A74" s="139" t="s">
        <v>148</v>
      </c>
      <c r="B74" s="113" t="s">
        <v>40</v>
      </c>
      <c r="C74" s="113" t="s">
        <v>112</v>
      </c>
      <c r="D74" s="122" t="s">
        <v>123</v>
      </c>
      <c r="E74" s="44">
        <v>239.8</v>
      </c>
      <c r="F74" s="44">
        <v>239.8</v>
      </c>
      <c r="G74" s="44">
        <v>239.8</v>
      </c>
      <c r="H74" s="44" t="s">
        <v>114</v>
      </c>
      <c r="I74" s="64">
        <v>467006032</v>
      </c>
      <c r="J74" s="116" t="s">
        <v>150</v>
      </c>
    </row>
    <row r="75" spans="1:10" ht="27.75" customHeight="1">
      <c r="A75" s="140"/>
      <c r="B75" s="115"/>
      <c r="C75" s="115"/>
      <c r="D75" s="123"/>
      <c r="E75" s="44">
        <v>44.5</v>
      </c>
      <c r="F75" s="44">
        <v>44.5</v>
      </c>
      <c r="G75" s="44">
        <v>30.3</v>
      </c>
      <c r="H75" s="44" t="s">
        <v>5</v>
      </c>
      <c r="I75" s="64">
        <v>467006028</v>
      </c>
      <c r="J75" s="118"/>
    </row>
    <row r="76" spans="1:10" ht="33.75" customHeight="1">
      <c r="A76" s="139" t="s">
        <v>151</v>
      </c>
      <c r="B76" s="113" t="s">
        <v>40</v>
      </c>
      <c r="C76" s="113" t="s">
        <v>137</v>
      </c>
      <c r="D76" s="122" t="s">
        <v>131</v>
      </c>
      <c r="E76" s="44">
        <v>0</v>
      </c>
      <c r="F76" s="44">
        <v>0</v>
      </c>
      <c r="G76" s="49">
        <v>100</v>
      </c>
      <c r="H76" s="44" t="s">
        <v>4</v>
      </c>
      <c r="I76" s="64">
        <v>458029011</v>
      </c>
      <c r="J76" s="110" t="s">
        <v>152</v>
      </c>
    </row>
    <row r="77" spans="1:10" ht="46.5" customHeight="1">
      <c r="A77" s="149"/>
      <c r="B77" s="114"/>
      <c r="C77" s="114"/>
      <c r="D77" s="127"/>
      <c r="E77" s="44">
        <v>0</v>
      </c>
      <c r="F77" s="44">
        <v>0</v>
      </c>
      <c r="G77" s="49">
        <v>4</v>
      </c>
      <c r="H77" s="44" t="s">
        <v>5</v>
      </c>
      <c r="I77" s="64">
        <v>458029028</v>
      </c>
      <c r="J77" s="111"/>
    </row>
    <row r="78" spans="1:10" ht="46.5" customHeight="1">
      <c r="A78" s="140"/>
      <c r="B78" s="115"/>
      <c r="C78" s="115"/>
      <c r="D78" s="123"/>
      <c r="E78" s="44">
        <v>0</v>
      </c>
      <c r="F78" s="44">
        <v>0</v>
      </c>
      <c r="G78" s="49">
        <v>0.1</v>
      </c>
      <c r="H78" s="44" t="s">
        <v>124</v>
      </c>
      <c r="I78" s="64">
        <v>458029015</v>
      </c>
      <c r="J78" s="112"/>
    </row>
    <row r="79" spans="1:10" ht="59.25" customHeight="1">
      <c r="A79" s="73" t="s">
        <v>153</v>
      </c>
      <c r="B79" s="74" t="s">
        <v>40</v>
      </c>
      <c r="C79" s="74" t="s">
        <v>137</v>
      </c>
      <c r="D79" s="75" t="s">
        <v>154</v>
      </c>
      <c r="E79" s="49">
        <v>5</v>
      </c>
      <c r="F79" s="49">
        <v>5</v>
      </c>
      <c r="G79" s="44">
        <v>3.6</v>
      </c>
      <c r="H79" s="44" t="s">
        <v>5</v>
      </c>
      <c r="I79" s="64">
        <v>467006028</v>
      </c>
      <c r="J79" s="76" t="s">
        <v>155</v>
      </c>
    </row>
    <row r="80" spans="1:10" ht="81.75" customHeight="1">
      <c r="A80" s="77" t="s">
        <v>156</v>
      </c>
      <c r="B80" s="44" t="s">
        <v>40</v>
      </c>
      <c r="C80" s="44" t="s">
        <v>137</v>
      </c>
      <c r="D80" s="71" t="s">
        <v>138</v>
      </c>
      <c r="E80" s="49">
        <v>0</v>
      </c>
      <c r="F80" s="49">
        <v>0</v>
      </c>
      <c r="G80" s="44">
        <v>0</v>
      </c>
      <c r="H80" s="44" t="s">
        <v>2</v>
      </c>
      <c r="I80" s="44" t="s">
        <v>2</v>
      </c>
      <c r="J80" s="48" t="s">
        <v>157</v>
      </c>
    </row>
    <row r="81" spans="1:10" ht="36" customHeight="1">
      <c r="A81" s="139" t="s">
        <v>158</v>
      </c>
      <c r="B81" s="113" t="s">
        <v>40</v>
      </c>
      <c r="C81" s="113" t="s">
        <v>137</v>
      </c>
      <c r="D81" s="127" t="s">
        <v>138</v>
      </c>
      <c r="E81" s="49">
        <v>0</v>
      </c>
      <c r="F81" s="49">
        <v>0</v>
      </c>
      <c r="G81" s="49">
        <v>100</v>
      </c>
      <c r="H81" s="44" t="s">
        <v>146</v>
      </c>
      <c r="I81" s="64">
        <v>458029032</v>
      </c>
      <c r="J81" s="110" t="s">
        <v>159</v>
      </c>
    </row>
    <row r="82" spans="1:10" ht="46.5" customHeight="1">
      <c r="A82" s="140"/>
      <c r="B82" s="115"/>
      <c r="C82" s="115"/>
      <c r="D82" s="123"/>
      <c r="E82" s="49">
        <v>0</v>
      </c>
      <c r="F82" s="49">
        <v>0</v>
      </c>
      <c r="G82" s="49">
        <v>0.1</v>
      </c>
      <c r="H82" s="44" t="s">
        <v>124</v>
      </c>
      <c r="I82" s="64">
        <v>458029015</v>
      </c>
      <c r="J82" s="112"/>
    </row>
    <row r="83" spans="1:10" ht="58.5" customHeight="1">
      <c r="A83" s="73" t="s">
        <v>160</v>
      </c>
      <c r="B83" s="74" t="s">
        <v>40</v>
      </c>
      <c r="C83" s="74" t="s">
        <v>161</v>
      </c>
      <c r="D83" s="75" t="s">
        <v>162</v>
      </c>
      <c r="E83" s="49">
        <v>59.1</v>
      </c>
      <c r="F83" s="49">
        <v>59.1</v>
      </c>
      <c r="G83" s="49">
        <v>0</v>
      </c>
      <c r="H83" s="44" t="s">
        <v>5</v>
      </c>
      <c r="I83" s="64">
        <v>467006028</v>
      </c>
      <c r="J83" s="76" t="s">
        <v>163</v>
      </c>
    </row>
    <row r="84" spans="1:10" ht="19.5" customHeight="1">
      <c r="A84" s="105" t="s">
        <v>164</v>
      </c>
      <c r="B84" s="105"/>
      <c r="C84" s="105"/>
      <c r="D84" s="105"/>
      <c r="E84" s="105"/>
      <c r="F84" s="105"/>
      <c r="G84" s="105"/>
      <c r="H84" s="105"/>
      <c r="I84" s="105"/>
      <c r="J84" s="105"/>
    </row>
    <row r="85" spans="1:10" ht="17.25" customHeight="1">
      <c r="A85" s="109" t="s">
        <v>165</v>
      </c>
      <c r="B85" s="109"/>
      <c r="C85" s="109"/>
      <c r="D85" s="109"/>
      <c r="E85" s="109"/>
      <c r="F85" s="109"/>
      <c r="G85" s="109"/>
      <c r="H85" s="109"/>
      <c r="I85" s="109"/>
      <c r="J85" s="109"/>
    </row>
    <row r="86" spans="1:10" ht="16.5" customHeight="1">
      <c r="A86" s="78" t="s">
        <v>38</v>
      </c>
      <c r="B86" s="44"/>
      <c r="C86" s="44"/>
      <c r="D86" s="44"/>
      <c r="E86" s="44"/>
      <c r="F86" s="44"/>
      <c r="G86" s="44"/>
      <c r="H86" s="44"/>
      <c r="I86" s="44"/>
      <c r="J86" s="47"/>
    </row>
    <row r="87" spans="1:10" ht="54.75" customHeight="1">
      <c r="A87" s="48" t="s">
        <v>166</v>
      </c>
      <c r="B87" s="44" t="s">
        <v>0</v>
      </c>
      <c r="C87" s="44" t="s">
        <v>130</v>
      </c>
      <c r="D87" s="75" t="s">
        <v>138</v>
      </c>
      <c r="E87" s="49">
        <v>75</v>
      </c>
      <c r="F87" s="49">
        <v>75</v>
      </c>
      <c r="G87" s="79">
        <v>82.99</v>
      </c>
      <c r="H87" s="44" t="s">
        <v>3</v>
      </c>
      <c r="I87" s="44" t="s">
        <v>3</v>
      </c>
      <c r="J87" s="44" t="s">
        <v>68</v>
      </c>
    </row>
    <row r="88" spans="1:10" ht="16.5" customHeight="1">
      <c r="A88" s="105" t="s">
        <v>69</v>
      </c>
      <c r="B88" s="105"/>
      <c r="C88" s="105"/>
      <c r="D88" s="105"/>
      <c r="E88" s="105"/>
      <c r="F88" s="105"/>
      <c r="G88" s="105"/>
      <c r="H88" s="105"/>
      <c r="I88" s="105"/>
      <c r="J88" s="105"/>
    </row>
    <row r="89" spans="1:10" ht="56.25" customHeight="1">
      <c r="A89" s="61" t="s">
        <v>167</v>
      </c>
      <c r="B89" s="68" t="s">
        <v>40</v>
      </c>
      <c r="C89" s="68" t="s">
        <v>137</v>
      </c>
      <c r="D89" s="68" t="s">
        <v>138</v>
      </c>
      <c r="E89" s="49">
        <v>160.6</v>
      </c>
      <c r="F89" s="49">
        <v>160.6</v>
      </c>
      <c r="G89" s="49">
        <v>165.7</v>
      </c>
      <c r="H89" s="44" t="s">
        <v>8</v>
      </c>
      <c r="I89" s="64">
        <v>458023</v>
      </c>
      <c r="J89" s="80" t="s">
        <v>168</v>
      </c>
    </row>
    <row r="90" spans="1:10" ht="45" customHeight="1">
      <c r="A90" s="116" t="s">
        <v>169</v>
      </c>
      <c r="B90" s="113" t="s">
        <v>40</v>
      </c>
      <c r="C90" s="113" t="s">
        <v>137</v>
      </c>
      <c r="D90" s="113" t="s">
        <v>138</v>
      </c>
      <c r="E90" s="44">
        <v>136.80000000000001</v>
      </c>
      <c r="F90" s="44">
        <v>136.80000000000001</v>
      </c>
      <c r="G90" s="44">
        <v>84.2</v>
      </c>
      <c r="H90" s="44" t="s">
        <v>8</v>
      </c>
      <c r="I90" s="64">
        <v>458023</v>
      </c>
      <c r="J90" s="116" t="s">
        <v>170</v>
      </c>
    </row>
    <row r="91" spans="1:10" ht="35.25" customHeight="1">
      <c r="A91" s="117"/>
      <c r="B91" s="114"/>
      <c r="C91" s="114"/>
      <c r="D91" s="114"/>
      <c r="E91" s="49">
        <v>0</v>
      </c>
      <c r="F91" s="49">
        <v>0</v>
      </c>
      <c r="G91" s="44">
        <v>234.8</v>
      </c>
      <c r="H91" s="44" t="s">
        <v>8</v>
      </c>
      <c r="I91" s="64">
        <v>458045</v>
      </c>
      <c r="J91" s="117"/>
    </row>
    <row r="92" spans="1:10" ht="35.25" customHeight="1">
      <c r="A92" s="118"/>
      <c r="B92" s="115"/>
      <c r="C92" s="115"/>
      <c r="D92" s="115"/>
      <c r="E92" s="49">
        <v>0</v>
      </c>
      <c r="F92" s="49">
        <v>0</v>
      </c>
      <c r="G92" s="44">
        <v>112.8</v>
      </c>
      <c r="H92" s="44" t="s">
        <v>8</v>
      </c>
      <c r="I92" s="64">
        <v>458113</v>
      </c>
      <c r="J92" s="118"/>
    </row>
    <row r="93" spans="1:10" ht="13.5" customHeight="1">
      <c r="A93" s="105" t="s">
        <v>12</v>
      </c>
      <c r="B93" s="105"/>
      <c r="C93" s="105"/>
      <c r="D93" s="105"/>
      <c r="E93" s="105"/>
      <c r="F93" s="105"/>
      <c r="G93" s="105"/>
      <c r="H93" s="105"/>
      <c r="I93" s="105"/>
      <c r="J93" s="105"/>
    </row>
    <row r="94" spans="1:10" ht="15" customHeight="1">
      <c r="A94" s="109" t="s">
        <v>171</v>
      </c>
      <c r="B94" s="109"/>
      <c r="C94" s="109"/>
      <c r="D94" s="109"/>
      <c r="E94" s="109"/>
      <c r="F94" s="109"/>
      <c r="G94" s="109"/>
      <c r="H94" s="109"/>
      <c r="I94" s="109"/>
      <c r="J94" s="109"/>
    </row>
    <row r="95" spans="1:10" ht="17.25" customHeight="1">
      <c r="A95" s="46" t="s">
        <v>38</v>
      </c>
      <c r="B95" s="44"/>
      <c r="C95" s="44"/>
      <c r="D95" s="44"/>
      <c r="E95" s="44"/>
      <c r="F95" s="44"/>
      <c r="G95" s="44"/>
      <c r="H95" s="44"/>
      <c r="I95" s="44"/>
      <c r="J95" s="47"/>
    </row>
    <row r="96" spans="1:10" ht="93" customHeight="1">
      <c r="A96" s="48" t="s">
        <v>172</v>
      </c>
      <c r="B96" s="81" t="s">
        <v>0</v>
      </c>
      <c r="C96" s="45" t="s">
        <v>130</v>
      </c>
      <c r="D96" s="68" t="s">
        <v>138</v>
      </c>
      <c r="E96" s="44">
        <v>33</v>
      </c>
      <c r="F96" s="44">
        <v>33</v>
      </c>
      <c r="G96" s="44">
        <v>62.3</v>
      </c>
      <c r="H96" s="44" t="s">
        <v>3</v>
      </c>
      <c r="I96" s="44" t="s">
        <v>3</v>
      </c>
      <c r="J96" s="44" t="s">
        <v>68</v>
      </c>
    </row>
    <row r="97" spans="1:10" ht="21" customHeight="1">
      <c r="A97" s="105" t="s">
        <v>69</v>
      </c>
      <c r="B97" s="105"/>
      <c r="C97" s="105"/>
      <c r="D97" s="105"/>
      <c r="E97" s="105"/>
      <c r="F97" s="105"/>
      <c r="G97" s="105"/>
      <c r="H97" s="105"/>
      <c r="I97" s="105"/>
      <c r="J97" s="105"/>
    </row>
    <row r="98" spans="1:10" ht="39" customHeight="1">
      <c r="A98" s="99" t="s">
        <v>173</v>
      </c>
      <c r="B98" s="44" t="s">
        <v>46</v>
      </c>
      <c r="C98" s="68" t="s">
        <v>137</v>
      </c>
      <c r="D98" s="68" t="s">
        <v>138</v>
      </c>
      <c r="E98" s="44" t="s">
        <v>2</v>
      </c>
      <c r="F98" s="44" t="s">
        <v>2</v>
      </c>
      <c r="G98" s="44" t="s">
        <v>2</v>
      </c>
      <c r="H98" s="44" t="s">
        <v>2</v>
      </c>
      <c r="I98" s="44" t="s">
        <v>2</v>
      </c>
      <c r="J98" s="47" t="s">
        <v>174</v>
      </c>
    </row>
    <row r="99" spans="1:10" ht="47.25" customHeight="1">
      <c r="A99" s="48" t="s">
        <v>175</v>
      </c>
      <c r="B99" s="44" t="s">
        <v>46</v>
      </c>
      <c r="C99" s="98" t="s">
        <v>137</v>
      </c>
      <c r="D99" s="68" t="s">
        <v>138</v>
      </c>
      <c r="E99" s="44">
        <v>1</v>
      </c>
      <c r="F99" s="44">
        <v>1</v>
      </c>
      <c r="G99" s="44" t="s">
        <v>2</v>
      </c>
      <c r="H99" s="44" t="s">
        <v>2</v>
      </c>
      <c r="I99" s="44" t="s">
        <v>2</v>
      </c>
      <c r="J99" s="47" t="s">
        <v>176</v>
      </c>
    </row>
    <row r="100" spans="1:10" ht="52.5" customHeight="1">
      <c r="A100" s="48" t="s">
        <v>177</v>
      </c>
      <c r="B100" s="44" t="s">
        <v>40</v>
      </c>
      <c r="C100" s="68" t="s">
        <v>137</v>
      </c>
      <c r="D100" s="68" t="s">
        <v>138</v>
      </c>
      <c r="E100" s="49">
        <v>1</v>
      </c>
      <c r="F100" s="49">
        <v>1</v>
      </c>
      <c r="G100" s="49">
        <v>0</v>
      </c>
      <c r="H100" s="81" t="s">
        <v>124</v>
      </c>
      <c r="I100" s="64" t="s">
        <v>2</v>
      </c>
      <c r="J100" s="47" t="s">
        <v>178</v>
      </c>
    </row>
    <row r="101" spans="1:10" ht="42" customHeight="1">
      <c r="A101" s="48" t="s">
        <v>179</v>
      </c>
      <c r="B101" s="44" t="s">
        <v>46</v>
      </c>
      <c r="C101" s="44" t="s">
        <v>180</v>
      </c>
      <c r="D101" s="82" t="s">
        <v>181</v>
      </c>
      <c r="E101" s="44">
        <v>20</v>
      </c>
      <c r="F101" s="44">
        <v>20</v>
      </c>
      <c r="G101" s="44">
        <v>20</v>
      </c>
      <c r="H101" s="81" t="s">
        <v>2</v>
      </c>
      <c r="I101" s="44" t="s">
        <v>2</v>
      </c>
      <c r="J101" s="47" t="s">
        <v>182</v>
      </c>
    </row>
    <row r="102" spans="1:10" ht="14.25" customHeight="1">
      <c r="A102" s="105" t="s">
        <v>183</v>
      </c>
      <c r="B102" s="105"/>
      <c r="C102" s="105"/>
      <c r="D102" s="105"/>
      <c r="E102" s="105"/>
      <c r="F102" s="105"/>
      <c r="G102" s="105"/>
      <c r="H102" s="105"/>
      <c r="I102" s="105"/>
      <c r="J102" s="105"/>
    </row>
    <row r="103" spans="1:10" ht="15.75" customHeight="1">
      <c r="A103" s="109" t="s">
        <v>184</v>
      </c>
      <c r="B103" s="109"/>
      <c r="C103" s="109"/>
      <c r="D103" s="109"/>
      <c r="E103" s="109"/>
      <c r="F103" s="109"/>
      <c r="G103" s="109"/>
      <c r="H103" s="109"/>
      <c r="I103" s="109"/>
      <c r="J103" s="109"/>
    </row>
    <row r="104" spans="1:10" ht="15.75" customHeight="1">
      <c r="A104" s="46" t="s">
        <v>38</v>
      </c>
      <c r="B104" s="44"/>
      <c r="C104" s="44"/>
      <c r="D104" s="44"/>
      <c r="E104" s="44"/>
      <c r="F104" s="44"/>
      <c r="G104" s="44"/>
      <c r="H104" s="44"/>
      <c r="I104" s="44"/>
      <c r="J104" s="47"/>
    </row>
    <row r="105" spans="1:10" ht="55.5" customHeight="1">
      <c r="A105" s="48" t="s">
        <v>185</v>
      </c>
      <c r="B105" s="44" t="s">
        <v>0</v>
      </c>
      <c r="C105" s="44" t="s">
        <v>130</v>
      </c>
      <c r="D105" s="44" t="s">
        <v>186</v>
      </c>
      <c r="E105" s="49">
        <v>100</v>
      </c>
      <c r="F105" s="49">
        <v>100</v>
      </c>
      <c r="G105" s="49">
        <v>100</v>
      </c>
      <c r="H105" s="44" t="s">
        <v>3</v>
      </c>
      <c r="I105" s="44" t="s">
        <v>3</v>
      </c>
      <c r="J105" s="82" t="s">
        <v>68</v>
      </c>
    </row>
    <row r="106" spans="1:10" ht="19.5" customHeight="1">
      <c r="A106" s="105" t="s">
        <v>69</v>
      </c>
      <c r="B106" s="105"/>
      <c r="C106" s="105"/>
      <c r="D106" s="105"/>
      <c r="E106" s="105"/>
      <c r="F106" s="105"/>
      <c r="G106" s="105"/>
      <c r="H106" s="105"/>
      <c r="I106" s="105"/>
      <c r="J106" s="105"/>
    </row>
    <row r="107" spans="1:10" ht="67.5" customHeight="1">
      <c r="A107" s="61" t="s">
        <v>187</v>
      </c>
      <c r="B107" s="68" t="s">
        <v>11</v>
      </c>
      <c r="C107" s="68" t="s">
        <v>137</v>
      </c>
      <c r="D107" s="68" t="s">
        <v>138</v>
      </c>
      <c r="E107" s="54">
        <v>417</v>
      </c>
      <c r="F107" s="54">
        <v>417</v>
      </c>
      <c r="G107" s="54">
        <v>417</v>
      </c>
      <c r="H107" s="44" t="s">
        <v>2</v>
      </c>
      <c r="I107" s="64" t="s">
        <v>2</v>
      </c>
      <c r="J107" s="80" t="s">
        <v>188</v>
      </c>
    </row>
    <row r="108" spans="1:10" ht="41.25" customHeight="1">
      <c r="A108" s="55" t="s">
        <v>189</v>
      </c>
      <c r="B108" s="44" t="s">
        <v>40</v>
      </c>
      <c r="C108" s="68" t="s">
        <v>137</v>
      </c>
      <c r="D108" s="68" t="s">
        <v>138</v>
      </c>
      <c r="E108" s="44">
        <v>4.5999999999999996</v>
      </c>
      <c r="F108" s="44">
        <v>4.5999999999999996</v>
      </c>
      <c r="G108" s="44">
        <v>4.5999999999999996</v>
      </c>
      <c r="H108" s="44" t="s">
        <v>8</v>
      </c>
      <c r="I108" s="64">
        <v>458012</v>
      </c>
      <c r="J108" s="51" t="s">
        <v>190</v>
      </c>
    </row>
    <row r="109" spans="1:10" ht="108.75" customHeight="1">
      <c r="A109" s="48" t="s">
        <v>191</v>
      </c>
      <c r="B109" s="44" t="s">
        <v>3</v>
      </c>
      <c r="C109" s="44" t="s">
        <v>192</v>
      </c>
      <c r="D109" s="44" t="s">
        <v>186</v>
      </c>
      <c r="E109" s="44" t="s">
        <v>2</v>
      </c>
      <c r="F109" s="44" t="s">
        <v>2</v>
      </c>
      <c r="G109" s="44" t="s">
        <v>2</v>
      </c>
      <c r="H109" s="44" t="s">
        <v>47</v>
      </c>
      <c r="I109" s="44" t="s">
        <v>2</v>
      </c>
      <c r="J109" s="47" t="s">
        <v>193</v>
      </c>
    </row>
    <row r="110" spans="1:10" ht="90.75" customHeight="1">
      <c r="A110" s="55" t="s">
        <v>194</v>
      </c>
      <c r="B110" s="44" t="s">
        <v>3</v>
      </c>
      <c r="C110" s="44" t="s">
        <v>192</v>
      </c>
      <c r="D110" s="44" t="s">
        <v>186</v>
      </c>
      <c r="E110" s="44" t="s">
        <v>2</v>
      </c>
      <c r="F110" s="44" t="s">
        <v>2</v>
      </c>
      <c r="G110" s="44" t="s">
        <v>2</v>
      </c>
      <c r="H110" s="44" t="s">
        <v>47</v>
      </c>
      <c r="I110" s="44" t="s">
        <v>2</v>
      </c>
      <c r="J110" s="47" t="s">
        <v>195</v>
      </c>
    </row>
    <row r="111" spans="1:10" ht="145.5" customHeight="1">
      <c r="A111" s="55" t="s">
        <v>196</v>
      </c>
      <c r="B111" s="44" t="s">
        <v>3</v>
      </c>
      <c r="C111" s="44" t="s">
        <v>192</v>
      </c>
      <c r="D111" s="44" t="s">
        <v>186</v>
      </c>
      <c r="E111" s="44" t="s">
        <v>2</v>
      </c>
      <c r="F111" s="44" t="s">
        <v>2</v>
      </c>
      <c r="G111" s="44" t="s">
        <v>2</v>
      </c>
      <c r="H111" s="44" t="s">
        <v>47</v>
      </c>
      <c r="I111" s="64" t="s">
        <v>2</v>
      </c>
      <c r="J111" s="51" t="s">
        <v>197</v>
      </c>
    </row>
    <row r="112" spans="1:10" ht="17.25" customHeight="1">
      <c r="A112" s="124" t="s">
        <v>198</v>
      </c>
      <c r="B112" s="125"/>
      <c r="C112" s="125"/>
      <c r="D112" s="125"/>
      <c r="E112" s="125"/>
      <c r="F112" s="125"/>
      <c r="G112" s="125"/>
      <c r="H112" s="125"/>
      <c r="I112" s="125"/>
      <c r="J112" s="126"/>
    </row>
    <row r="113" spans="1:10" ht="17.25" customHeight="1">
      <c r="A113" s="105" t="s">
        <v>199</v>
      </c>
      <c r="B113" s="105"/>
      <c r="C113" s="105"/>
      <c r="D113" s="105"/>
      <c r="E113" s="105"/>
      <c r="F113" s="105"/>
      <c r="G113" s="105"/>
      <c r="H113" s="105"/>
      <c r="I113" s="105"/>
      <c r="J113" s="105"/>
    </row>
    <row r="114" spans="1:10" ht="20.25" customHeight="1">
      <c r="A114" s="109" t="s">
        <v>200</v>
      </c>
      <c r="B114" s="109"/>
      <c r="C114" s="109"/>
      <c r="D114" s="109"/>
      <c r="E114" s="109"/>
      <c r="F114" s="109"/>
      <c r="G114" s="109"/>
      <c r="H114" s="109"/>
      <c r="I114" s="109"/>
      <c r="J114" s="109"/>
    </row>
    <row r="115" spans="1:10" ht="17.25" customHeight="1">
      <c r="A115" s="46" t="s">
        <v>38</v>
      </c>
      <c r="B115" s="44"/>
      <c r="C115" s="44"/>
      <c r="D115" s="44"/>
      <c r="E115" s="44"/>
      <c r="F115" s="44"/>
      <c r="G115" s="44"/>
      <c r="H115" s="44"/>
      <c r="I115" s="44"/>
      <c r="J115" s="47"/>
    </row>
    <row r="116" spans="1:10" ht="28.5" customHeight="1">
      <c r="A116" s="48" t="s">
        <v>202</v>
      </c>
      <c r="B116" s="119" t="s">
        <v>46</v>
      </c>
      <c r="C116" s="119" t="s">
        <v>206</v>
      </c>
      <c r="D116" s="119" t="s">
        <v>205</v>
      </c>
      <c r="E116" s="44"/>
      <c r="F116" s="44"/>
      <c r="G116" s="44"/>
      <c r="H116" s="119" t="s">
        <v>2</v>
      </c>
      <c r="I116" s="119" t="s">
        <v>2</v>
      </c>
      <c r="J116" s="83" t="s">
        <v>207</v>
      </c>
    </row>
    <row r="117" spans="1:10" ht="17.25" customHeight="1">
      <c r="A117" s="84" t="s">
        <v>203</v>
      </c>
      <c r="B117" s="120"/>
      <c r="C117" s="120"/>
      <c r="D117" s="120"/>
      <c r="E117" s="44">
        <v>455</v>
      </c>
      <c r="F117" s="44">
        <v>455</v>
      </c>
      <c r="G117" s="44">
        <v>656</v>
      </c>
      <c r="H117" s="120"/>
      <c r="I117" s="120"/>
      <c r="J117" s="83" t="s">
        <v>207</v>
      </c>
    </row>
    <row r="118" spans="1:10" ht="15" customHeight="1">
      <c r="A118" s="84" t="s">
        <v>204</v>
      </c>
      <c r="B118" s="121"/>
      <c r="C118" s="121"/>
      <c r="D118" s="121"/>
      <c r="E118" s="44">
        <v>195</v>
      </c>
      <c r="F118" s="44">
        <v>195</v>
      </c>
      <c r="G118" s="44">
        <v>388</v>
      </c>
      <c r="H118" s="121"/>
      <c r="I118" s="121"/>
      <c r="J118" s="83" t="s">
        <v>207</v>
      </c>
    </row>
    <row r="119" spans="1:10" ht="13.5" customHeight="1">
      <c r="A119" s="105" t="s">
        <v>201</v>
      </c>
      <c r="B119" s="105"/>
      <c r="C119" s="105"/>
      <c r="D119" s="105"/>
      <c r="E119" s="105"/>
      <c r="F119" s="105"/>
      <c r="G119" s="105"/>
      <c r="H119" s="105"/>
      <c r="I119" s="105"/>
      <c r="J119" s="105"/>
    </row>
    <row r="120" spans="1:10" ht="60" customHeight="1">
      <c r="A120" s="85" t="s">
        <v>208</v>
      </c>
      <c r="B120" s="44" t="s">
        <v>40</v>
      </c>
      <c r="C120" s="44" t="s">
        <v>206</v>
      </c>
      <c r="D120" s="44" t="s">
        <v>205</v>
      </c>
      <c r="E120" s="44">
        <v>16.8</v>
      </c>
      <c r="F120" s="44">
        <v>16.8</v>
      </c>
      <c r="G120" s="44">
        <v>2.8</v>
      </c>
      <c r="H120" s="44" t="s">
        <v>5</v>
      </c>
      <c r="I120" s="86" t="s">
        <v>15</v>
      </c>
      <c r="J120" s="47" t="s">
        <v>209</v>
      </c>
    </row>
    <row r="121" spans="1:10" ht="54.75" customHeight="1">
      <c r="A121" s="85" t="s">
        <v>13</v>
      </c>
      <c r="B121" s="44" t="s">
        <v>40</v>
      </c>
      <c r="C121" s="44" t="s">
        <v>206</v>
      </c>
      <c r="D121" s="44" t="s">
        <v>205</v>
      </c>
      <c r="E121" s="49">
        <v>9.5</v>
      </c>
      <c r="F121" s="49">
        <v>9.5</v>
      </c>
      <c r="G121" s="49">
        <v>11.3</v>
      </c>
      <c r="H121" s="44" t="s">
        <v>4</v>
      </c>
      <c r="I121" s="86" t="s">
        <v>16</v>
      </c>
      <c r="J121" s="47" t="s">
        <v>210</v>
      </c>
    </row>
    <row r="122" spans="1:10" ht="23.25" customHeight="1">
      <c r="A122" s="110" t="s">
        <v>211</v>
      </c>
      <c r="B122" s="113" t="s">
        <v>40</v>
      </c>
      <c r="C122" s="113" t="s">
        <v>206</v>
      </c>
      <c r="D122" s="113" t="s">
        <v>205</v>
      </c>
      <c r="E122" s="44">
        <v>43.8</v>
      </c>
      <c r="F122" s="44">
        <v>43.8</v>
      </c>
      <c r="G122" s="44">
        <v>25.5</v>
      </c>
      <c r="H122" s="44" t="s">
        <v>8</v>
      </c>
      <c r="I122" s="86" t="s">
        <v>17</v>
      </c>
      <c r="J122" s="116" t="s">
        <v>212</v>
      </c>
    </row>
    <row r="123" spans="1:10" ht="23.25" customHeight="1">
      <c r="A123" s="111"/>
      <c r="B123" s="114"/>
      <c r="C123" s="114"/>
      <c r="D123" s="114"/>
      <c r="E123" s="49">
        <v>0</v>
      </c>
      <c r="F123" s="49">
        <v>0</v>
      </c>
      <c r="G123" s="44">
        <v>1.9</v>
      </c>
      <c r="H123" s="44" t="s">
        <v>5</v>
      </c>
      <c r="I123" s="86" t="s">
        <v>15</v>
      </c>
      <c r="J123" s="117"/>
    </row>
    <row r="124" spans="1:10" ht="27" customHeight="1">
      <c r="A124" s="112"/>
      <c r="B124" s="115"/>
      <c r="C124" s="115"/>
      <c r="D124" s="115"/>
      <c r="E124" s="44">
        <v>23.8</v>
      </c>
      <c r="F124" s="44">
        <v>23.8</v>
      </c>
      <c r="G124" s="44">
        <v>21.9</v>
      </c>
      <c r="H124" s="44" t="s">
        <v>4</v>
      </c>
      <c r="I124" s="86" t="s">
        <v>16</v>
      </c>
      <c r="J124" s="118"/>
    </row>
    <row r="125" spans="1:10" ht="27" customHeight="1">
      <c r="A125" s="55" t="s">
        <v>213</v>
      </c>
      <c r="B125" s="44" t="s">
        <v>46</v>
      </c>
      <c r="C125" s="44" t="s">
        <v>206</v>
      </c>
      <c r="D125" s="44" t="s">
        <v>205</v>
      </c>
      <c r="E125" s="44">
        <v>2</v>
      </c>
      <c r="F125" s="44">
        <v>2</v>
      </c>
      <c r="G125" s="44">
        <v>3</v>
      </c>
      <c r="H125" s="44"/>
      <c r="I125" s="86"/>
      <c r="J125" s="48" t="s">
        <v>214</v>
      </c>
    </row>
    <row r="126" spans="1:10" ht="111" customHeight="1">
      <c r="A126" s="51" t="s">
        <v>215</v>
      </c>
      <c r="B126" s="82" t="s">
        <v>40</v>
      </c>
      <c r="C126" s="44" t="s">
        <v>206</v>
      </c>
      <c r="D126" s="44" t="s">
        <v>205</v>
      </c>
      <c r="E126" s="82">
        <v>11.7</v>
      </c>
      <c r="F126" s="82">
        <v>11.7</v>
      </c>
      <c r="G126" s="82">
        <v>11.7</v>
      </c>
      <c r="H126" s="82" t="s">
        <v>4</v>
      </c>
      <c r="I126" s="86" t="s">
        <v>16</v>
      </c>
      <c r="J126" s="51" t="s">
        <v>216</v>
      </c>
    </row>
    <row r="127" spans="1:10" ht="18" customHeight="1">
      <c r="A127" s="106" t="s">
        <v>14</v>
      </c>
      <c r="B127" s="107"/>
      <c r="C127" s="107"/>
      <c r="D127" s="107"/>
      <c r="E127" s="107"/>
      <c r="F127" s="107"/>
      <c r="G127" s="107"/>
      <c r="H127" s="107"/>
      <c r="I127" s="107"/>
      <c r="J127" s="108"/>
    </row>
    <row r="128" spans="1:10" ht="18" customHeight="1">
      <c r="A128" s="109" t="s">
        <v>217</v>
      </c>
      <c r="B128" s="109"/>
      <c r="C128" s="109"/>
      <c r="D128" s="109"/>
      <c r="E128" s="109"/>
      <c r="F128" s="109"/>
      <c r="G128" s="109"/>
      <c r="H128" s="109"/>
      <c r="I128" s="109"/>
      <c r="J128" s="109"/>
    </row>
    <row r="129" spans="1:11" ht="20.25" customHeight="1">
      <c r="A129" s="46" t="s">
        <v>38</v>
      </c>
      <c r="B129" s="44"/>
      <c r="C129" s="44"/>
      <c r="D129" s="44"/>
      <c r="E129" s="44"/>
      <c r="F129" s="44"/>
      <c r="G129" s="44"/>
      <c r="H129" s="44"/>
      <c r="I129" s="44"/>
      <c r="J129" s="47"/>
    </row>
    <row r="130" spans="1:11" ht="40.5" customHeight="1">
      <c r="A130" s="48" t="s">
        <v>218</v>
      </c>
      <c r="B130" s="44" t="s">
        <v>0</v>
      </c>
      <c r="C130" s="45" t="s">
        <v>130</v>
      </c>
      <c r="D130" s="44" t="s">
        <v>220</v>
      </c>
      <c r="E130" s="79">
        <v>58.48</v>
      </c>
      <c r="F130" s="79">
        <v>58.48</v>
      </c>
      <c r="G130" s="79">
        <v>58.48</v>
      </c>
      <c r="H130" s="44" t="s">
        <v>3</v>
      </c>
      <c r="I130" s="44" t="s">
        <v>3</v>
      </c>
      <c r="J130" s="82" t="s">
        <v>68</v>
      </c>
      <c r="K130" s="33"/>
    </row>
    <row r="131" spans="1:11" ht="37.5" customHeight="1">
      <c r="A131" s="48" t="s">
        <v>221</v>
      </c>
      <c r="B131" s="44" t="s">
        <v>0</v>
      </c>
      <c r="C131" s="45" t="s">
        <v>130</v>
      </c>
      <c r="D131" s="44" t="s">
        <v>220</v>
      </c>
      <c r="E131" s="49">
        <v>36.200000000000003</v>
      </c>
      <c r="F131" s="49">
        <v>36.200000000000003</v>
      </c>
      <c r="G131" s="49">
        <v>36.6</v>
      </c>
      <c r="H131" s="44" t="s">
        <v>3</v>
      </c>
      <c r="I131" s="44" t="s">
        <v>3</v>
      </c>
      <c r="J131" s="82" t="s">
        <v>68</v>
      </c>
      <c r="K131" s="33"/>
    </row>
    <row r="132" spans="1:11" ht="13.5" customHeight="1">
      <c r="A132" s="105" t="s">
        <v>201</v>
      </c>
      <c r="B132" s="105"/>
      <c r="C132" s="105"/>
      <c r="D132" s="105"/>
      <c r="E132" s="105"/>
      <c r="F132" s="105"/>
      <c r="G132" s="105"/>
      <c r="H132" s="105"/>
      <c r="I132" s="105"/>
      <c r="J132" s="105"/>
    </row>
    <row r="133" spans="1:11" ht="39.75" customHeight="1">
      <c r="A133" s="139" t="s">
        <v>222</v>
      </c>
      <c r="B133" s="113" t="s">
        <v>40</v>
      </c>
      <c r="C133" s="113" t="s">
        <v>223</v>
      </c>
      <c r="D133" s="113" t="s">
        <v>220</v>
      </c>
      <c r="E133" s="44">
        <v>42.3</v>
      </c>
      <c r="F133" s="44">
        <v>42.3</v>
      </c>
      <c r="G133" s="44">
        <v>64.3</v>
      </c>
      <c r="H133" s="44" t="s">
        <v>8</v>
      </c>
      <c r="I133" s="64">
        <v>465005</v>
      </c>
      <c r="J133" s="110" t="s">
        <v>224</v>
      </c>
    </row>
    <row r="134" spans="1:11" ht="45" customHeight="1">
      <c r="A134" s="149"/>
      <c r="B134" s="114"/>
      <c r="C134" s="114"/>
      <c r="D134" s="114"/>
      <c r="E134" s="44">
        <v>12.5</v>
      </c>
      <c r="F134" s="44">
        <v>12.5</v>
      </c>
      <c r="G134" s="44">
        <v>7.8</v>
      </c>
      <c r="H134" s="44" t="s">
        <v>8</v>
      </c>
      <c r="I134" s="64">
        <v>465006</v>
      </c>
      <c r="J134" s="111"/>
    </row>
    <row r="135" spans="1:11" ht="39.75" customHeight="1">
      <c r="A135" s="140"/>
      <c r="B135" s="115"/>
      <c r="C135" s="115"/>
      <c r="D135" s="115"/>
      <c r="E135" s="44">
        <v>18.100000000000001</v>
      </c>
      <c r="F135" s="44">
        <v>18.100000000000001</v>
      </c>
      <c r="G135" s="44">
        <v>5.8</v>
      </c>
      <c r="H135" s="44" t="s">
        <v>8</v>
      </c>
      <c r="I135" s="64">
        <v>465007</v>
      </c>
      <c r="J135" s="112"/>
    </row>
    <row r="136" spans="1:11" ht="54.75" customHeight="1">
      <c r="A136" s="61" t="s">
        <v>225</v>
      </c>
      <c r="B136" s="68" t="s">
        <v>40</v>
      </c>
      <c r="C136" s="68" t="s">
        <v>223</v>
      </c>
      <c r="D136" s="68" t="s">
        <v>226</v>
      </c>
      <c r="E136" s="44">
        <v>11.4</v>
      </c>
      <c r="F136" s="44">
        <v>11.4</v>
      </c>
      <c r="G136" s="49">
        <v>0</v>
      </c>
      <c r="H136" s="44" t="s">
        <v>8</v>
      </c>
      <c r="I136" s="87">
        <v>467008</v>
      </c>
      <c r="J136" s="88" t="s">
        <v>227</v>
      </c>
    </row>
    <row r="137" spans="1:11" ht="40.5" customHeight="1">
      <c r="A137" s="48" t="s">
        <v>228</v>
      </c>
      <c r="B137" s="98" t="s">
        <v>40</v>
      </c>
      <c r="C137" s="98" t="s">
        <v>223</v>
      </c>
      <c r="D137" s="98" t="s">
        <v>226</v>
      </c>
      <c r="E137" s="44">
        <v>30.3</v>
      </c>
      <c r="F137" s="44">
        <v>30.3</v>
      </c>
      <c r="G137" s="49">
        <v>22.1</v>
      </c>
      <c r="H137" s="44" t="s">
        <v>8</v>
      </c>
      <c r="I137" s="64">
        <v>467008</v>
      </c>
      <c r="J137" s="47" t="s">
        <v>229</v>
      </c>
    </row>
    <row r="138" spans="1:11" ht="66.75" customHeight="1">
      <c r="A138" s="48" t="s">
        <v>230</v>
      </c>
      <c r="B138" s="44" t="s">
        <v>40</v>
      </c>
      <c r="C138" s="44" t="s">
        <v>112</v>
      </c>
      <c r="D138" s="44" t="s">
        <v>231</v>
      </c>
      <c r="E138" s="44">
        <v>15.1</v>
      </c>
      <c r="F138" s="44">
        <v>15.1</v>
      </c>
      <c r="G138" s="44">
        <v>15.1</v>
      </c>
      <c r="H138" s="44" t="s">
        <v>5</v>
      </c>
      <c r="I138" s="64">
        <v>467008028</v>
      </c>
      <c r="J138" s="51" t="s">
        <v>232</v>
      </c>
    </row>
    <row r="139" spans="1:11" ht="44.25" customHeight="1">
      <c r="A139" s="89" t="s">
        <v>233</v>
      </c>
      <c r="B139" s="44" t="s">
        <v>40</v>
      </c>
      <c r="C139" s="44" t="s">
        <v>219</v>
      </c>
      <c r="D139" s="44" t="s">
        <v>234</v>
      </c>
      <c r="E139" s="49">
        <v>0</v>
      </c>
      <c r="F139" s="49">
        <v>0</v>
      </c>
      <c r="G139" s="49">
        <v>0</v>
      </c>
      <c r="H139" s="44" t="s">
        <v>235</v>
      </c>
      <c r="I139" s="64"/>
      <c r="J139" s="50" t="s">
        <v>236</v>
      </c>
    </row>
    <row r="140" spans="1:11" ht="15" customHeight="1">
      <c r="A140" s="151" t="s">
        <v>237</v>
      </c>
      <c r="B140" s="151"/>
      <c r="C140" s="151"/>
      <c r="D140" s="151"/>
      <c r="E140" s="151"/>
      <c r="F140" s="151"/>
      <c r="G140" s="151"/>
      <c r="H140" s="151"/>
      <c r="I140" s="151"/>
      <c r="J140" s="151"/>
    </row>
    <row r="141" spans="1:11" ht="18.75" customHeight="1">
      <c r="A141" s="109" t="s">
        <v>238</v>
      </c>
      <c r="B141" s="109"/>
      <c r="C141" s="109"/>
      <c r="D141" s="109"/>
      <c r="E141" s="109"/>
      <c r="F141" s="109"/>
      <c r="G141" s="109"/>
      <c r="H141" s="109"/>
      <c r="I141" s="109"/>
      <c r="J141" s="109"/>
    </row>
    <row r="142" spans="1:11" ht="15.75" customHeight="1">
      <c r="A142" s="46" t="s">
        <v>38</v>
      </c>
      <c r="B142" s="44"/>
      <c r="C142" s="44"/>
      <c r="D142" s="44"/>
      <c r="E142" s="44"/>
      <c r="F142" s="44"/>
      <c r="G142" s="44"/>
      <c r="H142" s="44"/>
      <c r="I142" s="44"/>
      <c r="J142" s="47"/>
    </row>
    <row r="143" spans="1:11" ht="71.25" customHeight="1">
      <c r="A143" s="48" t="s">
        <v>239</v>
      </c>
      <c r="B143" s="44" t="s">
        <v>0</v>
      </c>
      <c r="C143" s="44" t="s">
        <v>130</v>
      </c>
      <c r="D143" s="44" t="s">
        <v>242</v>
      </c>
      <c r="E143" s="49">
        <v>42.1</v>
      </c>
      <c r="F143" s="49">
        <v>42.1</v>
      </c>
      <c r="G143" s="49" t="s">
        <v>2</v>
      </c>
      <c r="H143" s="44" t="s">
        <v>3</v>
      </c>
      <c r="I143" s="44" t="s">
        <v>3</v>
      </c>
      <c r="J143" s="55" t="s">
        <v>240</v>
      </c>
    </row>
    <row r="144" spans="1:11" ht="15" customHeight="1">
      <c r="A144" s="105" t="s">
        <v>69</v>
      </c>
      <c r="B144" s="105"/>
      <c r="C144" s="105"/>
      <c r="D144" s="105"/>
      <c r="E144" s="105"/>
      <c r="F144" s="105"/>
      <c r="G144" s="105"/>
      <c r="H144" s="105"/>
      <c r="I144" s="105"/>
      <c r="J144" s="105"/>
    </row>
    <row r="145" spans="1:10" ht="42" customHeight="1">
      <c r="A145" s="77" t="s">
        <v>241</v>
      </c>
      <c r="B145" s="44" t="s">
        <v>40</v>
      </c>
      <c r="C145" s="44" t="s">
        <v>247</v>
      </c>
      <c r="D145" s="44" t="s">
        <v>242</v>
      </c>
      <c r="E145" s="49">
        <v>1</v>
      </c>
      <c r="F145" s="49">
        <v>1</v>
      </c>
      <c r="G145" s="49">
        <v>0</v>
      </c>
      <c r="H145" s="44" t="s">
        <v>2</v>
      </c>
      <c r="I145" s="44" t="s">
        <v>2</v>
      </c>
      <c r="J145" s="47"/>
    </row>
    <row r="146" spans="1:10" ht="70.5" customHeight="1">
      <c r="A146" s="55" t="s">
        <v>243</v>
      </c>
      <c r="B146" s="44" t="s">
        <v>40</v>
      </c>
      <c r="C146" s="44" t="s">
        <v>247</v>
      </c>
      <c r="D146" s="44" t="s">
        <v>242</v>
      </c>
      <c r="E146" s="44">
        <v>0.5</v>
      </c>
      <c r="F146" s="44">
        <v>0.5</v>
      </c>
      <c r="G146" s="49">
        <v>0</v>
      </c>
      <c r="H146" s="44" t="s">
        <v>124</v>
      </c>
      <c r="I146" s="44" t="s">
        <v>2</v>
      </c>
      <c r="J146" s="47"/>
    </row>
    <row r="147" spans="1:10" ht="92.25" customHeight="1">
      <c r="A147" s="55" t="s">
        <v>244</v>
      </c>
      <c r="B147" s="44" t="s">
        <v>46</v>
      </c>
      <c r="C147" s="44" t="s">
        <v>247</v>
      </c>
      <c r="D147" s="44" t="s">
        <v>242</v>
      </c>
      <c r="E147" s="44">
        <v>1</v>
      </c>
      <c r="F147" s="44">
        <v>1</v>
      </c>
      <c r="G147" s="44">
        <v>1</v>
      </c>
      <c r="H147" s="44" t="s">
        <v>2</v>
      </c>
      <c r="I147" s="44" t="s">
        <v>2</v>
      </c>
      <c r="J147" s="47"/>
    </row>
    <row r="148" spans="1:10" ht="92.25" customHeight="1">
      <c r="A148" s="55" t="s">
        <v>245</v>
      </c>
      <c r="B148" s="44" t="s">
        <v>40</v>
      </c>
      <c r="C148" s="44" t="s">
        <v>247</v>
      </c>
      <c r="D148" s="44" t="s">
        <v>242</v>
      </c>
      <c r="E148" s="44" t="s">
        <v>2</v>
      </c>
      <c r="F148" s="44" t="s">
        <v>2</v>
      </c>
      <c r="G148" s="44" t="s">
        <v>2</v>
      </c>
      <c r="H148" s="44" t="s">
        <v>2</v>
      </c>
      <c r="I148" s="44" t="s">
        <v>2</v>
      </c>
      <c r="J148" s="47"/>
    </row>
    <row r="149" spans="1:10" ht="18.75" customHeight="1">
      <c r="A149" s="21"/>
      <c r="B149" s="22"/>
      <c r="C149" s="23"/>
      <c r="D149" s="23"/>
      <c r="E149" s="22"/>
      <c r="F149" s="26">
        <f>F150+F151+F152+F153+F154</f>
        <v>3657.4</v>
      </c>
      <c r="G149" s="26">
        <f>G150+G151+G152+G153+G154</f>
        <v>2500.9</v>
      </c>
      <c r="H149" s="24"/>
      <c r="I149" s="30">
        <f>F149-G149</f>
        <v>1156.5</v>
      </c>
      <c r="J149" s="25"/>
    </row>
    <row r="150" spans="1:10" ht="18" customHeight="1">
      <c r="A150" s="21"/>
      <c r="B150" s="22"/>
      <c r="C150" s="23"/>
      <c r="D150" s="23"/>
      <c r="E150" s="22" t="s">
        <v>124</v>
      </c>
      <c r="F150" s="26">
        <f>F58+F78+F82+F89+F90+F91+F92+F100+F108+F122+F133+F134+F135+F136+F137+F146</f>
        <v>471.10000000000008</v>
      </c>
      <c r="G150" s="26">
        <f>G58+G78+G82+G89+G90+G91+G92+G100+G108+G122+G133+G134+G135+G136+G137+G146</f>
        <v>727.79999999999984</v>
      </c>
      <c r="H150" s="24"/>
      <c r="I150" s="30">
        <f>F150-G150</f>
        <v>-256.69999999999976</v>
      </c>
      <c r="J150" s="25"/>
    </row>
    <row r="151" spans="1:10" ht="18" customHeight="1">
      <c r="A151" s="21"/>
      <c r="B151" s="22"/>
      <c r="C151" s="23"/>
      <c r="D151" s="23"/>
      <c r="E151" s="22" t="s">
        <v>5</v>
      </c>
      <c r="F151" s="27">
        <f>F55+F59+F72+F75+F77+F79+F83+F120+F123+F138</f>
        <v>395.90000000000003</v>
      </c>
      <c r="G151" s="27">
        <f>G55+G59+G72+G75+G77+G79+G83+G120+G123+G138</f>
        <v>515.80000000000007</v>
      </c>
      <c r="H151" s="27">
        <f>(G150+G151)/(F150+F151)*100</f>
        <v>143.437139561707</v>
      </c>
      <c r="I151" s="30">
        <f t="shared" ref="I151:I155" si="0">F151-G151</f>
        <v>-119.90000000000003</v>
      </c>
      <c r="J151" s="25"/>
    </row>
    <row r="152" spans="1:10" ht="18" customHeight="1">
      <c r="A152" s="21"/>
      <c r="B152" s="22"/>
      <c r="C152" s="23"/>
      <c r="D152" s="23"/>
      <c r="E152" s="22" t="s">
        <v>4</v>
      </c>
      <c r="F152" s="27">
        <f>F76+F121+F124+F126</f>
        <v>45</v>
      </c>
      <c r="G152" s="27">
        <f>G76+G121+G124+G126</f>
        <v>144.89999999999998</v>
      </c>
      <c r="H152" s="27">
        <f>G152/F152*100</f>
        <v>321.99999999999994</v>
      </c>
      <c r="I152" s="30">
        <f t="shared" si="0"/>
        <v>-99.899999999999977</v>
      </c>
      <c r="J152" s="25"/>
    </row>
    <row r="153" spans="1:10" ht="15" customHeight="1">
      <c r="A153" s="6"/>
      <c r="B153" s="4"/>
      <c r="C153" s="4"/>
      <c r="D153" s="4"/>
      <c r="E153" s="22" t="s">
        <v>246</v>
      </c>
      <c r="F153" s="28">
        <f>F54+F73+F74+F81</f>
        <v>419.4</v>
      </c>
      <c r="G153" s="28">
        <f>G54+G73+G74+G81</f>
        <v>507.20000000000005</v>
      </c>
      <c r="H153" s="27">
        <f>G153/F153*100</f>
        <v>120.93466857415358</v>
      </c>
      <c r="I153" s="30">
        <f t="shared" si="0"/>
        <v>-87.800000000000068</v>
      </c>
    </row>
    <row r="154" spans="1:10" ht="15" customHeight="1">
      <c r="E154" s="3" t="s">
        <v>7</v>
      </c>
      <c r="F154" s="29">
        <f>F27+F28+F29+F40+F41+F145</f>
        <v>2326</v>
      </c>
      <c r="G154" s="29">
        <f>G27+G28+G29+G40+G41+G145</f>
        <v>605.20000000000005</v>
      </c>
      <c r="H154" s="27">
        <f>(G154/F154)*100</f>
        <v>26.018916595012897</v>
      </c>
      <c r="I154" s="30">
        <f t="shared" si="0"/>
        <v>1720.8</v>
      </c>
    </row>
    <row r="155" spans="1:10" ht="15" customHeight="1">
      <c r="F155" s="29">
        <f>F27+F28+F29+F40+F41+F54+F55+F56+F58+F59+F72+F73+F74+F75+F76+F77+F78+F79+F80+F81+F82+F83+F89+F90+F91+F92+F100+F108+F120+F121+F122+F123+F124+F126+F133+F134+F135+F136+F137+F138+F139+F145+F146</f>
        <v>3657.4000000000005</v>
      </c>
      <c r="G155" s="29">
        <f>G27+G28+G29+G40+G41+G54+G55+G56+G58+G59+G72+G73+G74+G75+G76+G77+G78+G79+G80+G81+G82+G83+G89+G90+G91+G92+G100+G108+G120+G121+G122+G123+G124+G126+G133+G134+G135+G136+G137+G138+G139+G145+G146</f>
        <v>2500.900000000001</v>
      </c>
      <c r="H155" s="27">
        <f>(G155/F155)*100</f>
        <v>68.379176464154881</v>
      </c>
      <c r="I155" s="30">
        <f t="shared" si="0"/>
        <v>1156.4999999999995</v>
      </c>
    </row>
  </sheetData>
  <autoFilter ref="D1:D155"/>
  <mergeCells count="95">
    <mergeCell ref="B116:B118"/>
    <mergeCell ref="C116:C118"/>
    <mergeCell ref="A81:A82"/>
    <mergeCell ref="B81:B82"/>
    <mergeCell ref="C81:C82"/>
    <mergeCell ref="B90:B92"/>
    <mergeCell ref="C90:C92"/>
    <mergeCell ref="A140:J140"/>
    <mergeCell ref="A144:J144"/>
    <mergeCell ref="A141:J141"/>
    <mergeCell ref="A133:A135"/>
    <mergeCell ref="B133:B135"/>
    <mergeCell ref="C133:C135"/>
    <mergeCell ref="D133:D135"/>
    <mergeCell ref="J133:J135"/>
    <mergeCell ref="A11:J11"/>
    <mergeCell ref="A13:J13"/>
    <mergeCell ref="A9:J9"/>
    <mergeCell ref="B5:I7"/>
    <mergeCell ref="D76:D78"/>
    <mergeCell ref="J76:J78"/>
    <mergeCell ref="A76:A78"/>
    <mergeCell ref="B76:B78"/>
    <mergeCell ref="C76:C78"/>
    <mergeCell ref="A20:J20"/>
    <mergeCell ref="A23:J23"/>
    <mergeCell ref="A15:A16"/>
    <mergeCell ref="B15:B16"/>
    <mergeCell ref="D15:D16"/>
    <mergeCell ref="J15:J16"/>
    <mergeCell ref="C15:C16"/>
    <mergeCell ref="E15:G15"/>
    <mergeCell ref="H15:H16"/>
    <mergeCell ref="I15:I16"/>
    <mergeCell ref="A18:J18"/>
    <mergeCell ref="A19:J19"/>
    <mergeCell ref="A30:J30"/>
    <mergeCell ref="A31:J31"/>
    <mergeCell ref="A34:J34"/>
    <mergeCell ref="A88:J88"/>
    <mergeCell ref="A60:J60"/>
    <mergeCell ref="A61:J61"/>
    <mergeCell ref="A68:J68"/>
    <mergeCell ref="A84:J84"/>
    <mergeCell ref="A47:J47"/>
    <mergeCell ref="A48:J48"/>
    <mergeCell ref="A72:A73"/>
    <mergeCell ref="B72:B73"/>
    <mergeCell ref="D72:D73"/>
    <mergeCell ref="J72:J73"/>
    <mergeCell ref="A74:A75"/>
    <mergeCell ref="A58:A59"/>
    <mergeCell ref="B58:B59"/>
    <mergeCell ref="C58:C59"/>
    <mergeCell ref="D58:D59"/>
    <mergeCell ref="J58:J59"/>
    <mergeCell ref="A49:J49"/>
    <mergeCell ref="A52:J52"/>
    <mergeCell ref="A54:A55"/>
    <mergeCell ref="B54:B55"/>
    <mergeCell ref="C54:C55"/>
    <mergeCell ref="D54:D55"/>
    <mergeCell ref="J54:J55"/>
    <mergeCell ref="C72:C73"/>
    <mergeCell ref="D74:D75"/>
    <mergeCell ref="B74:B75"/>
    <mergeCell ref="J74:J75"/>
    <mergeCell ref="A112:J112"/>
    <mergeCell ref="C74:C75"/>
    <mergeCell ref="A94:J94"/>
    <mergeCell ref="A93:J93"/>
    <mergeCell ref="A85:J85"/>
    <mergeCell ref="A90:A92"/>
    <mergeCell ref="A97:J97"/>
    <mergeCell ref="A106:J106"/>
    <mergeCell ref="D90:D92"/>
    <mergeCell ref="J90:J92"/>
    <mergeCell ref="D81:D82"/>
    <mergeCell ref="J81:J82"/>
    <mergeCell ref="A132:J132"/>
    <mergeCell ref="A127:J127"/>
    <mergeCell ref="A114:J114"/>
    <mergeCell ref="A113:J113"/>
    <mergeCell ref="A102:J102"/>
    <mergeCell ref="A103:J103"/>
    <mergeCell ref="A122:A124"/>
    <mergeCell ref="B122:B124"/>
    <mergeCell ref="C122:C124"/>
    <mergeCell ref="D122:D124"/>
    <mergeCell ref="J122:J124"/>
    <mergeCell ref="H116:H118"/>
    <mergeCell ref="D116:D118"/>
    <mergeCell ref="I116:I118"/>
    <mergeCell ref="A119:J119"/>
    <mergeCell ref="A128:J128"/>
  </mergeCells>
  <pageMargins left="0.39370078740157483" right="0.39370078740157483" top="0.31496062992125984" bottom="0.31496062992125984" header="0" footer="0"/>
  <pageSetup paperSize="9" scale="67" orientation="landscape" r:id="rId1"/>
  <rowBreaks count="4" manualBreakCount="4">
    <brk id="25" max="9" man="1"/>
    <brk id="39" max="9" man="1"/>
    <brk id="53" max="9" man="1"/>
    <brk id="73" max="9" man="1"/>
  </rowBreaks>
</worksheet>
</file>

<file path=xl/worksheets/sheet2.xml><?xml version="1.0" encoding="utf-8"?>
<worksheet xmlns="http://schemas.openxmlformats.org/spreadsheetml/2006/main" xmlns:r="http://schemas.openxmlformats.org/officeDocument/2006/relationships">
  <dimension ref="A1:C8"/>
  <sheetViews>
    <sheetView view="pageBreakPreview" zoomScale="86" zoomScaleNormal="82" zoomScaleSheetLayoutView="86" workbookViewId="0">
      <selection activeCell="C12" sqref="C12"/>
    </sheetView>
  </sheetViews>
  <sheetFormatPr defaultRowHeight="15"/>
  <cols>
    <col min="1" max="1" width="52" style="1" customWidth="1"/>
    <col min="2" max="2" width="26.28515625" style="1" customWidth="1"/>
    <col min="3" max="3" width="76.85546875" style="1" customWidth="1"/>
    <col min="4" max="16384" width="9.140625" style="1"/>
  </cols>
  <sheetData>
    <row r="1" spans="1:3" ht="15.75">
      <c r="A1" s="152" t="s">
        <v>248</v>
      </c>
      <c r="B1" s="152"/>
      <c r="C1" s="152"/>
    </row>
    <row r="2" spans="1:3">
      <c r="A2" s="90"/>
      <c r="B2" s="90"/>
      <c r="C2" s="90"/>
    </row>
    <row r="3" spans="1:3" ht="36" customHeight="1">
      <c r="A3" s="44" t="s">
        <v>249</v>
      </c>
      <c r="B3" s="44" t="s">
        <v>250</v>
      </c>
      <c r="C3" s="44" t="s">
        <v>251</v>
      </c>
    </row>
    <row r="4" spans="1:3">
      <c r="A4" s="44">
        <v>1</v>
      </c>
      <c r="B4" s="44">
        <v>2</v>
      </c>
      <c r="C4" s="44">
        <v>3</v>
      </c>
    </row>
    <row r="5" spans="1:3">
      <c r="A5" s="153" t="s">
        <v>252</v>
      </c>
      <c r="B5" s="154"/>
      <c r="C5" s="155"/>
    </row>
    <row r="6" spans="1:3" ht="123.75" customHeight="1">
      <c r="A6" s="48" t="s">
        <v>253</v>
      </c>
      <c r="B6" s="44" t="s">
        <v>254</v>
      </c>
      <c r="C6" s="50" t="s">
        <v>59</v>
      </c>
    </row>
    <row r="7" spans="1:3" ht="15" customHeight="1">
      <c r="A7" s="156" t="s">
        <v>255</v>
      </c>
      <c r="B7" s="157"/>
      <c r="C7" s="158"/>
    </row>
    <row r="8" spans="1:3" ht="68.25" customHeight="1">
      <c r="A8" s="48" t="s">
        <v>256</v>
      </c>
      <c r="B8" s="44" t="s">
        <v>257</v>
      </c>
      <c r="C8" s="50" t="s">
        <v>258</v>
      </c>
    </row>
  </sheetData>
  <mergeCells count="3">
    <mergeCell ref="A1:C1"/>
    <mergeCell ref="A5:C5"/>
    <mergeCell ref="A7:C7"/>
  </mergeCells>
  <pageMargins left="0.39370078740157483" right="0.19685039370078741" top="0.19685039370078741" bottom="0.19685039370078741" header="0" footer="0"/>
  <pageSetup paperSize="9" scale="80" orientation="landscape" r:id="rId1"/>
</worksheet>
</file>

<file path=xl/worksheets/sheet3.xml><?xml version="1.0" encoding="utf-8"?>
<worksheet xmlns="http://schemas.openxmlformats.org/spreadsheetml/2006/main" xmlns:r="http://schemas.openxmlformats.org/officeDocument/2006/relationships">
  <dimension ref="A1:B19"/>
  <sheetViews>
    <sheetView topLeftCell="A13" zoomScale="75" zoomScaleNormal="75" workbookViewId="0">
      <selection activeCell="D15" sqref="D15"/>
    </sheetView>
  </sheetViews>
  <sheetFormatPr defaultRowHeight="15"/>
  <cols>
    <col min="1" max="1" width="68.28515625" style="1" customWidth="1"/>
    <col min="2" max="2" width="88" style="1" customWidth="1"/>
    <col min="3" max="16384" width="9.140625" style="1"/>
  </cols>
  <sheetData>
    <row r="1" spans="1:2" ht="15.75">
      <c r="A1" s="159" t="s">
        <v>259</v>
      </c>
      <c r="B1" s="159"/>
    </row>
    <row r="3" spans="1:2" ht="28.5" customHeight="1">
      <c r="A3" s="91" t="s">
        <v>260</v>
      </c>
      <c r="B3" s="92" t="s">
        <v>261</v>
      </c>
    </row>
    <row r="4" spans="1:2">
      <c r="A4" s="93">
        <v>1</v>
      </c>
      <c r="B4" s="93">
        <v>2</v>
      </c>
    </row>
    <row r="5" spans="1:2" ht="120.75" customHeight="1">
      <c r="A5" s="160" t="s">
        <v>262</v>
      </c>
      <c r="B5" s="116" t="s">
        <v>263</v>
      </c>
    </row>
    <row r="6" spans="1:2" ht="101.25" customHeight="1">
      <c r="A6" s="160"/>
      <c r="B6" s="118"/>
    </row>
    <row r="7" spans="1:2" ht="15.75" customHeight="1">
      <c r="A7" s="161" t="s">
        <v>264</v>
      </c>
      <c r="B7" s="94" t="s">
        <v>265</v>
      </c>
    </row>
    <row r="8" spans="1:2" ht="81.75" customHeight="1">
      <c r="A8" s="161"/>
      <c r="B8" s="95" t="s">
        <v>266</v>
      </c>
    </row>
    <row r="9" spans="1:2" ht="97.5" customHeight="1">
      <c r="A9" s="47" t="s">
        <v>267</v>
      </c>
      <c r="B9" s="50" t="s">
        <v>268</v>
      </c>
    </row>
    <row r="10" spans="1:2" ht="55.5" customHeight="1">
      <c r="A10" s="96" t="s">
        <v>269</v>
      </c>
      <c r="B10" s="50" t="s">
        <v>270</v>
      </c>
    </row>
    <row r="11" spans="1:2" ht="66" customHeight="1">
      <c r="A11" s="116" t="s">
        <v>271</v>
      </c>
      <c r="B11" s="69" t="s">
        <v>272</v>
      </c>
    </row>
    <row r="12" spans="1:2" ht="28.5" customHeight="1">
      <c r="A12" s="117"/>
      <c r="B12" s="101" t="s">
        <v>273</v>
      </c>
    </row>
    <row r="13" spans="1:2" ht="120" customHeight="1">
      <c r="A13" s="117"/>
      <c r="B13" s="97" t="s">
        <v>274</v>
      </c>
    </row>
    <row r="14" spans="1:2" ht="198" customHeight="1">
      <c r="A14" s="118"/>
      <c r="B14" s="95" t="s">
        <v>275</v>
      </c>
    </row>
    <row r="15" spans="1:2" ht="38.25" customHeight="1">
      <c r="A15" s="47" t="s">
        <v>276</v>
      </c>
      <c r="B15" s="95" t="s">
        <v>277</v>
      </c>
    </row>
    <row r="19" spans="1:1">
      <c r="A19" s="1" t="s">
        <v>10</v>
      </c>
    </row>
  </sheetData>
  <mergeCells count="5">
    <mergeCell ref="A1:B1"/>
    <mergeCell ref="A5:A6"/>
    <mergeCell ref="A7:A8"/>
    <mergeCell ref="B5:B6"/>
    <mergeCell ref="A11:A14"/>
  </mergeCells>
  <pageMargins left="0.31496062992125984" right="0.31496062992125984" top="0.35433070866141736" bottom="0.35433070866141736"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dimension ref="A2:E12"/>
  <sheetViews>
    <sheetView view="pageBreakPreview" zoomScale="86" zoomScaleSheetLayoutView="86" workbookViewId="0">
      <selection activeCell="D10" sqref="D10"/>
    </sheetView>
  </sheetViews>
  <sheetFormatPr defaultRowHeight="15.75"/>
  <cols>
    <col min="1" max="1" width="4.85546875" style="8" customWidth="1"/>
    <col min="2" max="2" width="45.85546875" style="10" customWidth="1"/>
    <col min="3" max="3" width="13.5703125" style="7" bestFit="1" customWidth="1"/>
    <col min="4" max="4" width="12.28515625" style="7" customWidth="1"/>
    <col min="5" max="5" width="36.5703125" style="7" customWidth="1"/>
    <col min="6" max="244" width="9.140625" style="7" customWidth="1"/>
    <col min="245" max="245" width="4.85546875" style="7" customWidth="1"/>
    <col min="246" max="246" width="45.85546875" style="7" customWidth="1"/>
    <col min="247" max="247" width="10.42578125" style="7" customWidth="1"/>
    <col min="248" max="248" width="13.28515625" style="7" bestFit="1" customWidth="1"/>
    <col min="249" max="249" width="12.28515625" style="7" customWidth="1"/>
    <col min="250" max="250" width="21.42578125" style="7" customWidth="1"/>
    <col min="251" max="251" width="10.7109375" style="7" customWidth="1"/>
    <col min="252" max="252" width="12.7109375" style="7" customWidth="1"/>
    <col min="253" max="253" width="13.28515625" style="7" bestFit="1" customWidth="1"/>
    <col min="254" max="255" width="9.140625" style="7"/>
    <col min="256" max="256" width="4.85546875" style="7" customWidth="1"/>
    <col min="257" max="257" width="45.85546875" style="7" customWidth="1"/>
    <col min="258" max="258" width="12.28515625" style="7" customWidth="1"/>
    <col min="259" max="259" width="13.5703125" style="7" bestFit="1" customWidth="1"/>
    <col min="260" max="260" width="12.28515625" style="7" customWidth="1"/>
    <col min="261" max="261" width="36.5703125" style="7" customWidth="1"/>
    <col min="262" max="500" width="9.140625" style="7" customWidth="1"/>
    <col min="501" max="501" width="4.85546875" style="7" customWidth="1"/>
    <col min="502" max="502" width="45.85546875" style="7" customWidth="1"/>
    <col min="503" max="503" width="10.42578125" style="7" customWidth="1"/>
    <col min="504" max="504" width="13.28515625" style="7" bestFit="1" customWidth="1"/>
    <col min="505" max="505" width="12.28515625" style="7" customWidth="1"/>
    <col min="506" max="506" width="21.42578125" style="7" customWidth="1"/>
    <col min="507" max="507" width="10.7109375" style="7" customWidth="1"/>
    <col min="508" max="508" width="12.7109375" style="7" customWidth="1"/>
    <col min="509" max="509" width="13.28515625" style="7" bestFit="1" customWidth="1"/>
    <col min="510" max="511" width="9.140625" style="7"/>
    <col min="512" max="512" width="4.85546875" style="7" customWidth="1"/>
    <col min="513" max="513" width="45.85546875" style="7" customWidth="1"/>
    <col min="514" max="514" width="12.28515625" style="7" customWidth="1"/>
    <col min="515" max="515" width="13.5703125" style="7" bestFit="1" customWidth="1"/>
    <col min="516" max="516" width="12.28515625" style="7" customWidth="1"/>
    <col min="517" max="517" width="36.5703125" style="7" customWidth="1"/>
    <col min="518" max="756" width="9.140625" style="7" customWidth="1"/>
    <col min="757" max="757" width="4.85546875" style="7" customWidth="1"/>
    <col min="758" max="758" width="45.85546875" style="7" customWidth="1"/>
    <col min="759" max="759" width="10.42578125" style="7" customWidth="1"/>
    <col min="760" max="760" width="13.28515625" style="7" bestFit="1" customWidth="1"/>
    <col min="761" max="761" width="12.28515625" style="7" customWidth="1"/>
    <col min="762" max="762" width="21.42578125" style="7" customWidth="1"/>
    <col min="763" max="763" width="10.7109375" style="7" customWidth="1"/>
    <col min="764" max="764" width="12.7109375" style="7" customWidth="1"/>
    <col min="765" max="765" width="13.28515625" style="7" bestFit="1" customWidth="1"/>
    <col min="766" max="767" width="9.140625" style="7"/>
    <col min="768" max="768" width="4.85546875" style="7" customWidth="1"/>
    <col min="769" max="769" width="45.85546875" style="7" customWidth="1"/>
    <col min="770" max="770" width="12.28515625" style="7" customWidth="1"/>
    <col min="771" max="771" width="13.5703125" style="7" bestFit="1" customWidth="1"/>
    <col min="772" max="772" width="12.28515625" style="7" customWidth="1"/>
    <col min="773" max="773" width="36.5703125" style="7" customWidth="1"/>
    <col min="774" max="1012" width="9.140625" style="7" customWidth="1"/>
    <col min="1013" max="1013" width="4.85546875" style="7" customWidth="1"/>
    <col min="1014" max="1014" width="45.85546875" style="7" customWidth="1"/>
    <col min="1015" max="1015" width="10.42578125" style="7" customWidth="1"/>
    <col min="1016" max="1016" width="13.28515625" style="7" bestFit="1" customWidth="1"/>
    <col min="1017" max="1017" width="12.28515625" style="7" customWidth="1"/>
    <col min="1018" max="1018" width="21.42578125" style="7" customWidth="1"/>
    <col min="1019" max="1019" width="10.7109375" style="7" customWidth="1"/>
    <col min="1020" max="1020" width="12.7109375" style="7" customWidth="1"/>
    <col min="1021" max="1021" width="13.28515625" style="7" bestFit="1" customWidth="1"/>
    <col min="1022" max="1023" width="9.140625" style="7"/>
    <col min="1024" max="1024" width="4.85546875" style="7" customWidth="1"/>
    <col min="1025" max="1025" width="45.85546875" style="7" customWidth="1"/>
    <col min="1026" max="1026" width="12.28515625" style="7" customWidth="1"/>
    <col min="1027" max="1027" width="13.5703125" style="7" bestFit="1" customWidth="1"/>
    <col min="1028" max="1028" width="12.28515625" style="7" customWidth="1"/>
    <col min="1029" max="1029" width="36.5703125" style="7" customWidth="1"/>
    <col min="1030" max="1268" width="9.140625" style="7" customWidth="1"/>
    <col min="1269" max="1269" width="4.85546875" style="7" customWidth="1"/>
    <col min="1270" max="1270" width="45.85546875" style="7" customWidth="1"/>
    <col min="1271" max="1271" width="10.42578125" style="7" customWidth="1"/>
    <col min="1272" max="1272" width="13.28515625" style="7" bestFit="1" customWidth="1"/>
    <col min="1273" max="1273" width="12.28515625" style="7" customWidth="1"/>
    <col min="1274" max="1274" width="21.42578125" style="7" customWidth="1"/>
    <col min="1275" max="1275" width="10.7109375" style="7" customWidth="1"/>
    <col min="1276" max="1276" width="12.7109375" style="7" customWidth="1"/>
    <col min="1277" max="1277" width="13.28515625" style="7" bestFit="1" customWidth="1"/>
    <col min="1278" max="1279" width="9.140625" style="7"/>
    <col min="1280" max="1280" width="4.85546875" style="7" customWidth="1"/>
    <col min="1281" max="1281" width="45.85546875" style="7" customWidth="1"/>
    <col min="1282" max="1282" width="12.28515625" style="7" customWidth="1"/>
    <col min="1283" max="1283" width="13.5703125" style="7" bestFit="1" customWidth="1"/>
    <col min="1284" max="1284" width="12.28515625" style="7" customWidth="1"/>
    <col min="1285" max="1285" width="36.5703125" style="7" customWidth="1"/>
    <col min="1286" max="1524" width="9.140625" style="7" customWidth="1"/>
    <col min="1525" max="1525" width="4.85546875" style="7" customWidth="1"/>
    <col min="1526" max="1526" width="45.85546875" style="7" customWidth="1"/>
    <col min="1527" max="1527" width="10.42578125" style="7" customWidth="1"/>
    <col min="1528" max="1528" width="13.28515625" style="7" bestFit="1" customWidth="1"/>
    <col min="1529" max="1529" width="12.28515625" style="7" customWidth="1"/>
    <col min="1530" max="1530" width="21.42578125" style="7" customWidth="1"/>
    <col min="1531" max="1531" width="10.7109375" style="7" customWidth="1"/>
    <col min="1532" max="1532" width="12.7109375" style="7" customWidth="1"/>
    <col min="1533" max="1533" width="13.28515625" style="7" bestFit="1" customWidth="1"/>
    <col min="1534" max="1535" width="9.140625" style="7"/>
    <col min="1536" max="1536" width="4.85546875" style="7" customWidth="1"/>
    <col min="1537" max="1537" width="45.85546875" style="7" customWidth="1"/>
    <col min="1538" max="1538" width="12.28515625" style="7" customWidth="1"/>
    <col min="1539" max="1539" width="13.5703125" style="7" bestFit="1" customWidth="1"/>
    <col min="1540" max="1540" width="12.28515625" style="7" customWidth="1"/>
    <col min="1541" max="1541" width="36.5703125" style="7" customWidth="1"/>
    <col min="1542" max="1780" width="9.140625" style="7" customWidth="1"/>
    <col min="1781" max="1781" width="4.85546875" style="7" customWidth="1"/>
    <col min="1782" max="1782" width="45.85546875" style="7" customWidth="1"/>
    <col min="1783" max="1783" width="10.42578125" style="7" customWidth="1"/>
    <col min="1784" max="1784" width="13.28515625" style="7" bestFit="1" customWidth="1"/>
    <col min="1785" max="1785" width="12.28515625" style="7" customWidth="1"/>
    <col min="1786" max="1786" width="21.42578125" style="7" customWidth="1"/>
    <col min="1787" max="1787" width="10.7109375" style="7" customWidth="1"/>
    <col min="1788" max="1788" width="12.7109375" style="7" customWidth="1"/>
    <col min="1789" max="1789" width="13.28515625" style="7" bestFit="1" customWidth="1"/>
    <col min="1790" max="1791" width="9.140625" style="7"/>
    <col min="1792" max="1792" width="4.85546875" style="7" customWidth="1"/>
    <col min="1793" max="1793" width="45.85546875" style="7" customWidth="1"/>
    <col min="1794" max="1794" width="12.28515625" style="7" customWidth="1"/>
    <col min="1795" max="1795" width="13.5703125" style="7" bestFit="1" customWidth="1"/>
    <col min="1796" max="1796" width="12.28515625" style="7" customWidth="1"/>
    <col min="1797" max="1797" width="36.5703125" style="7" customWidth="1"/>
    <col min="1798" max="2036" width="9.140625" style="7" customWidth="1"/>
    <col min="2037" max="2037" width="4.85546875" style="7" customWidth="1"/>
    <col min="2038" max="2038" width="45.85546875" style="7" customWidth="1"/>
    <col min="2039" max="2039" width="10.42578125" style="7" customWidth="1"/>
    <col min="2040" max="2040" width="13.28515625" style="7" bestFit="1" customWidth="1"/>
    <col min="2041" max="2041" width="12.28515625" style="7" customWidth="1"/>
    <col min="2042" max="2042" width="21.42578125" style="7" customWidth="1"/>
    <col min="2043" max="2043" width="10.7109375" style="7" customWidth="1"/>
    <col min="2044" max="2044" width="12.7109375" style="7" customWidth="1"/>
    <col min="2045" max="2045" width="13.28515625" style="7" bestFit="1" customWidth="1"/>
    <col min="2046" max="2047" width="9.140625" style="7"/>
    <col min="2048" max="2048" width="4.85546875" style="7" customWidth="1"/>
    <col min="2049" max="2049" width="45.85546875" style="7" customWidth="1"/>
    <col min="2050" max="2050" width="12.28515625" style="7" customWidth="1"/>
    <col min="2051" max="2051" width="13.5703125" style="7" bestFit="1" customWidth="1"/>
    <col min="2052" max="2052" width="12.28515625" style="7" customWidth="1"/>
    <col min="2053" max="2053" width="36.5703125" style="7" customWidth="1"/>
    <col min="2054" max="2292" width="9.140625" style="7" customWidth="1"/>
    <col min="2293" max="2293" width="4.85546875" style="7" customWidth="1"/>
    <col min="2294" max="2294" width="45.85546875" style="7" customWidth="1"/>
    <col min="2295" max="2295" width="10.42578125" style="7" customWidth="1"/>
    <col min="2296" max="2296" width="13.28515625" style="7" bestFit="1" customWidth="1"/>
    <col min="2297" max="2297" width="12.28515625" style="7" customWidth="1"/>
    <col min="2298" max="2298" width="21.42578125" style="7" customWidth="1"/>
    <col min="2299" max="2299" width="10.7109375" style="7" customWidth="1"/>
    <col min="2300" max="2300" width="12.7109375" style="7" customWidth="1"/>
    <col min="2301" max="2301" width="13.28515625" style="7" bestFit="1" customWidth="1"/>
    <col min="2302" max="2303" width="9.140625" style="7"/>
    <col min="2304" max="2304" width="4.85546875" style="7" customWidth="1"/>
    <col min="2305" max="2305" width="45.85546875" style="7" customWidth="1"/>
    <col min="2306" max="2306" width="12.28515625" style="7" customWidth="1"/>
    <col min="2307" max="2307" width="13.5703125" style="7" bestFit="1" customWidth="1"/>
    <col min="2308" max="2308" width="12.28515625" style="7" customWidth="1"/>
    <col min="2309" max="2309" width="36.5703125" style="7" customWidth="1"/>
    <col min="2310" max="2548" width="9.140625" style="7" customWidth="1"/>
    <col min="2549" max="2549" width="4.85546875" style="7" customWidth="1"/>
    <col min="2550" max="2550" width="45.85546875" style="7" customWidth="1"/>
    <col min="2551" max="2551" width="10.42578125" style="7" customWidth="1"/>
    <col min="2552" max="2552" width="13.28515625" style="7" bestFit="1" customWidth="1"/>
    <col min="2553" max="2553" width="12.28515625" style="7" customWidth="1"/>
    <col min="2554" max="2554" width="21.42578125" style="7" customWidth="1"/>
    <col min="2555" max="2555" width="10.7109375" style="7" customWidth="1"/>
    <col min="2556" max="2556" width="12.7109375" style="7" customWidth="1"/>
    <col min="2557" max="2557" width="13.28515625" style="7" bestFit="1" customWidth="1"/>
    <col min="2558" max="2559" width="9.140625" style="7"/>
    <col min="2560" max="2560" width="4.85546875" style="7" customWidth="1"/>
    <col min="2561" max="2561" width="45.85546875" style="7" customWidth="1"/>
    <col min="2562" max="2562" width="12.28515625" style="7" customWidth="1"/>
    <col min="2563" max="2563" width="13.5703125" style="7" bestFit="1" customWidth="1"/>
    <col min="2564" max="2564" width="12.28515625" style="7" customWidth="1"/>
    <col min="2565" max="2565" width="36.5703125" style="7" customWidth="1"/>
    <col min="2566" max="2804" width="9.140625" style="7" customWidth="1"/>
    <col min="2805" max="2805" width="4.85546875" style="7" customWidth="1"/>
    <col min="2806" max="2806" width="45.85546875" style="7" customWidth="1"/>
    <col min="2807" max="2807" width="10.42578125" style="7" customWidth="1"/>
    <col min="2808" max="2808" width="13.28515625" style="7" bestFit="1" customWidth="1"/>
    <col min="2809" max="2809" width="12.28515625" style="7" customWidth="1"/>
    <col min="2810" max="2810" width="21.42578125" style="7" customWidth="1"/>
    <col min="2811" max="2811" width="10.7109375" style="7" customWidth="1"/>
    <col min="2812" max="2812" width="12.7109375" style="7" customWidth="1"/>
    <col min="2813" max="2813" width="13.28515625" style="7" bestFit="1" customWidth="1"/>
    <col min="2814" max="2815" width="9.140625" style="7"/>
    <col min="2816" max="2816" width="4.85546875" style="7" customWidth="1"/>
    <col min="2817" max="2817" width="45.85546875" style="7" customWidth="1"/>
    <col min="2818" max="2818" width="12.28515625" style="7" customWidth="1"/>
    <col min="2819" max="2819" width="13.5703125" style="7" bestFit="1" customWidth="1"/>
    <col min="2820" max="2820" width="12.28515625" style="7" customWidth="1"/>
    <col min="2821" max="2821" width="36.5703125" style="7" customWidth="1"/>
    <col min="2822" max="3060" width="9.140625" style="7" customWidth="1"/>
    <col min="3061" max="3061" width="4.85546875" style="7" customWidth="1"/>
    <col min="3062" max="3062" width="45.85546875" style="7" customWidth="1"/>
    <col min="3063" max="3063" width="10.42578125" style="7" customWidth="1"/>
    <col min="3064" max="3064" width="13.28515625" style="7" bestFit="1" customWidth="1"/>
    <col min="3065" max="3065" width="12.28515625" style="7" customWidth="1"/>
    <col min="3066" max="3066" width="21.42578125" style="7" customWidth="1"/>
    <col min="3067" max="3067" width="10.7109375" style="7" customWidth="1"/>
    <col min="3068" max="3068" width="12.7109375" style="7" customWidth="1"/>
    <col min="3069" max="3069" width="13.28515625" style="7" bestFit="1" customWidth="1"/>
    <col min="3070" max="3071" width="9.140625" style="7"/>
    <col min="3072" max="3072" width="4.85546875" style="7" customWidth="1"/>
    <col min="3073" max="3073" width="45.85546875" style="7" customWidth="1"/>
    <col min="3074" max="3074" width="12.28515625" style="7" customWidth="1"/>
    <col min="3075" max="3075" width="13.5703125" style="7" bestFit="1" customWidth="1"/>
    <col min="3076" max="3076" width="12.28515625" style="7" customWidth="1"/>
    <col min="3077" max="3077" width="36.5703125" style="7" customWidth="1"/>
    <col min="3078" max="3316" width="9.140625" style="7" customWidth="1"/>
    <col min="3317" max="3317" width="4.85546875" style="7" customWidth="1"/>
    <col min="3318" max="3318" width="45.85546875" style="7" customWidth="1"/>
    <col min="3319" max="3319" width="10.42578125" style="7" customWidth="1"/>
    <col min="3320" max="3320" width="13.28515625" style="7" bestFit="1" customWidth="1"/>
    <col min="3321" max="3321" width="12.28515625" style="7" customWidth="1"/>
    <col min="3322" max="3322" width="21.42578125" style="7" customWidth="1"/>
    <col min="3323" max="3323" width="10.7109375" style="7" customWidth="1"/>
    <col min="3324" max="3324" width="12.7109375" style="7" customWidth="1"/>
    <col min="3325" max="3325" width="13.28515625" style="7" bestFit="1" customWidth="1"/>
    <col min="3326" max="3327" width="9.140625" style="7"/>
    <col min="3328" max="3328" width="4.85546875" style="7" customWidth="1"/>
    <col min="3329" max="3329" width="45.85546875" style="7" customWidth="1"/>
    <col min="3330" max="3330" width="12.28515625" style="7" customWidth="1"/>
    <col min="3331" max="3331" width="13.5703125" style="7" bestFit="1" customWidth="1"/>
    <col min="3332" max="3332" width="12.28515625" style="7" customWidth="1"/>
    <col min="3333" max="3333" width="36.5703125" style="7" customWidth="1"/>
    <col min="3334" max="3572" width="9.140625" style="7" customWidth="1"/>
    <col min="3573" max="3573" width="4.85546875" style="7" customWidth="1"/>
    <col min="3574" max="3574" width="45.85546875" style="7" customWidth="1"/>
    <col min="3575" max="3575" width="10.42578125" style="7" customWidth="1"/>
    <col min="3576" max="3576" width="13.28515625" style="7" bestFit="1" customWidth="1"/>
    <col min="3577" max="3577" width="12.28515625" style="7" customWidth="1"/>
    <col min="3578" max="3578" width="21.42578125" style="7" customWidth="1"/>
    <col min="3579" max="3579" width="10.7109375" style="7" customWidth="1"/>
    <col min="3580" max="3580" width="12.7109375" style="7" customWidth="1"/>
    <col min="3581" max="3581" width="13.28515625" style="7" bestFit="1" customWidth="1"/>
    <col min="3582" max="3583" width="9.140625" style="7"/>
    <col min="3584" max="3584" width="4.85546875" style="7" customWidth="1"/>
    <col min="3585" max="3585" width="45.85546875" style="7" customWidth="1"/>
    <col min="3586" max="3586" width="12.28515625" style="7" customWidth="1"/>
    <col min="3587" max="3587" width="13.5703125" style="7" bestFit="1" customWidth="1"/>
    <col min="3588" max="3588" width="12.28515625" style="7" customWidth="1"/>
    <col min="3589" max="3589" width="36.5703125" style="7" customWidth="1"/>
    <col min="3590" max="3828" width="9.140625" style="7" customWidth="1"/>
    <col min="3829" max="3829" width="4.85546875" style="7" customWidth="1"/>
    <col min="3830" max="3830" width="45.85546875" style="7" customWidth="1"/>
    <col min="3831" max="3831" width="10.42578125" style="7" customWidth="1"/>
    <col min="3832" max="3832" width="13.28515625" style="7" bestFit="1" customWidth="1"/>
    <col min="3833" max="3833" width="12.28515625" style="7" customWidth="1"/>
    <col min="3834" max="3834" width="21.42578125" style="7" customWidth="1"/>
    <col min="3835" max="3835" width="10.7109375" style="7" customWidth="1"/>
    <col min="3836" max="3836" width="12.7109375" style="7" customWidth="1"/>
    <col min="3837" max="3837" width="13.28515625" style="7" bestFit="1" customWidth="1"/>
    <col min="3838" max="3839" width="9.140625" style="7"/>
    <col min="3840" max="3840" width="4.85546875" style="7" customWidth="1"/>
    <col min="3841" max="3841" width="45.85546875" style="7" customWidth="1"/>
    <col min="3842" max="3842" width="12.28515625" style="7" customWidth="1"/>
    <col min="3843" max="3843" width="13.5703125" style="7" bestFit="1" customWidth="1"/>
    <col min="3844" max="3844" width="12.28515625" style="7" customWidth="1"/>
    <col min="3845" max="3845" width="36.5703125" style="7" customWidth="1"/>
    <col min="3846" max="4084" width="9.140625" style="7" customWidth="1"/>
    <col min="4085" max="4085" width="4.85546875" style="7" customWidth="1"/>
    <col min="4086" max="4086" width="45.85546875" style="7" customWidth="1"/>
    <col min="4087" max="4087" width="10.42578125" style="7" customWidth="1"/>
    <col min="4088" max="4088" width="13.28515625" style="7" bestFit="1" customWidth="1"/>
    <col min="4089" max="4089" width="12.28515625" style="7" customWidth="1"/>
    <col min="4090" max="4090" width="21.42578125" style="7" customWidth="1"/>
    <col min="4091" max="4091" width="10.7109375" style="7" customWidth="1"/>
    <col min="4092" max="4092" width="12.7109375" style="7" customWidth="1"/>
    <col min="4093" max="4093" width="13.28515625" style="7" bestFit="1" customWidth="1"/>
    <col min="4094" max="4095" width="9.140625" style="7"/>
    <col min="4096" max="4096" width="4.85546875" style="7" customWidth="1"/>
    <col min="4097" max="4097" width="45.85546875" style="7" customWidth="1"/>
    <col min="4098" max="4098" width="12.28515625" style="7" customWidth="1"/>
    <col min="4099" max="4099" width="13.5703125" style="7" bestFit="1" customWidth="1"/>
    <col min="4100" max="4100" width="12.28515625" style="7" customWidth="1"/>
    <col min="4101" max="4101" width="36.5703125" style="7" customWidth="1"/>
    <col min="4102" max="4340" width="9.140625" style="7" customWidth="1"/>
    <col min="4341" max="4341" width="4.85546875" style="7" customWidth="1"/>
    <col min="4342" max="4342" width="45.85546875" style="7" customWidth="1"/>
    <col min="4343" max="4343" width="10.42578125" style="7" customWidth="1"/>
    <col min="4344" max="4344" width="13.28515625" style="7" bestFit="1" customWidth="1"/>
    <col min="4345" max="4345" width="12.28515625" style="7" customWidth="1"/>
    <col min="4346" max="4346" width="21.42578125" style="7" customWidth="1"/>
    <col min="4347" max="4347" width="10.7109375" style="7" customWidth="1"/>
    <col min="4348" max="4348" width="12.7109375" style="7" customWidth="1"/>
    <col min="4349" max="4349" width="13.28515625" style="7" bestFit="1" customWidth="1"/>
    <col min="4350" max="4351" width="9.140625" style="7"/>
    <col min="4352" max="4352" width="4.85546875" style="7" customWidth="1"/>
    <col min="4353" max="4353" width="45.85546875" style="7" customWidth="1"/>
    <col min="4354" max="4354" width="12.28515625" style="7" customWidth="1"/>
    <col min="4355" max="4355" width="13.5703125" style="7" bestFit="1" customWidth="1"/>
    <col min="4356" max="4356" width="12.28515625" style="7" customWidth="1"/>
    <col min="4357" max="4357" width="36.5703125" style="7" customWidth="1"/>
    <col min="4358" max="4596" width="9.140625" style="7" customWidth="1"/>
    <col min="4597" max="4597" width="4.85546875" style="7" customWidth="1"/>
    <col min="4598" max="4598" width="45.85546875" style="7" customWidth="1"/>
    <col min="4599" max="4599" width="10.42578125" style="7" customWidth="1"/>
    <col min="4600" max="4600" width="13.28515625" style="7" bestFit="1" customWidth="1"/>
    <col min="4601" max="4601" width="12.28515625" style="7" customWidth="1"/>
    <col min="4602" max="4602" width="21.42578125" style="7" customWidth="1"/>
    <col min="4603" max="4603" width="10.7109375" style="7" customWidth="1"/>
    <col min="4604" max="4604" width="12.7109375" style="7" customWidth="1"/>
    <col min="4605" max="4605" width="13.28515625" style="7" bestFit="1" customWidth="1"/>
    <col min="4606" max="4607" width="9.140625" style="7"/>
    <col min="4608" max="4608" width="4.85546875" style="7" customWidth="1"/>
    <col min="4609" max="4609" width="45.85546875" style="7" customWidth="1"/>
    <col min="4610" max="4610" width="12.28515625" style="7" customWidth="1"/>
    <col min="4611" max="4611" width="13.5703125" style="7" bestFit="1" customWidth="1"/>
    <col min="4612" max="4612" width="12.28515625" style="7" customWidth="1"/>
    <col min="4613" max="4613" width="36.5703125" style="7" customWidth="1"/>
    <col min="4614" max="4852" width="9.140625" style="7" customWidth="1"/>
    <col min="4853" max="4853" width="4.85546875" style="7" customWidth="1"/>
    <col min="4854" max="4854" width="45.85546875" style="7" customWidth="1"/>
    <col min="4855" max="4855" width="10.42578125" style="7" customWidth="1"/>
    <col min="4856" max="4856" width="13.28515625" style="7" bestFit="1" customWidth="1"/>
    <col min="4857" max="4857" width="12.28515625" style="7" customWidth="1"/>
    <col min="4858" max="4858" width="21.42578125" style="7" customWidth="1"/>
    <col min="4859" max="4859" width="10.7109375" style="7" customWidth="1"/>
    <col min="4860" max="4860" width="12.7109375" style="7" customWidth="1"/>
    <col min="4861" max="4861" width="13.28515625" style="7" bestFit="1" customWidth="1"/>
    <col min="4862" max="4863" width="9.140625" style="7"/>
    <col min="4864" max="4864" width="4.85546875" style="7" customWidth="1"/>
    <col min="4865" max="4865" width="45.85546875" style="7" customWidth="1"/>
    <col min="4866" max="4866" width="12.28515625" style="7" customWidth="1"/>
    <col min="4867" max="4867" width="13.5703125" style="7" bestFit="1" customWidth="1"/>
    <col min="4868" max="4868" width="12.28515625" style="7" customWidth="1"/>
    <col min="4869" max="4869" width="36.5703125" style="7" customWidth="1"/>
    <col min="4870" max="5108" width="9.140625" style="7" customWidth="1"/>
    <col min="5109" max="5109" width="4.85546875" style="7" customWidth="1"/>
    <col min="5110" max="5110" width="45.85546875" style="7" customWidth="1"/>
    <col min="5111" max="5111" width="10.42578125" style="7" customWidth="1"/>
    <col min="5112" max="5112" width="13.28515625" style="7" bestFit="1" customWidth="1"/>
    <col min="5113" max="5113" width="12.28515625" style="7" customWidth="1"/>
    <col min="5114" max="5114" width="21.42578125" style="7" customWidth="1"/>
    <col min="5115" max="5115" width="10.7109375" style="7" customWidth="1"/>
    <col min="5116" max="5116" width="12.7109375" style="7" customWidth="1"/>
    <col min="5117" max="5117" width="13.28515625" style="7" bestFit="1" customWidth="1"/>
    <col min="5118" max="5119" width="9.140625" style="7"/>
    <col min="5120" max="5120" width="4.85546875" style="7" customWidth="1"/>
    <col min="5121" max="5121" width="45.85546875" style="7" customWidth="1"/>
    <col min="5122" max="5122" width="12.28515625" style="7" customWidth="1"/>
    <col min="5123" max="5123" width="13.5703125" style="7" bestFit="1" customWidth="1"/>
    <col min="5124" max="5124" width="12.28515625" style="7" customWidth="1"/>
    <col min="5125" max="5125" width="36.5703125" style="7" customWidth="1"/>
    <col min="5126" max="5364" width="9.140625" style="7" customWidth="1"/>
    <col min="5365" max="5365" width="4.85546875" style="7" customWidth="1"/>
    <col min="5366" max="5366" width="45.85546875" style="7" customWidth="1"/>
    <col min="5367" max="5367" width="10.42578125" style="7" customWidth="1"/>
    <col min="5368" max="5368" width="13.28515625" style="7" bestFit="1" customWidth="1"/>
    <col min="5369" max="5369" width="12.28515625" style="7" customWidth="1"/>
    <col min="5370" max="5370" width="21.42578125" style="7" customWidth="1"/>
    <col min="5371" max="5371" width="10.7109375" style="7" customWidth="1"/>
    <col min="5372" max="5372" width="12.7109375" style="7" customWidth="1"/>
    <col min="5373" max="5373" width="13.28515625" style="7" bestFit="1" customWidth="1"/>
    <col min="5374" max="5375" width="9.140625" style="7"/>
    <col min="5376" max="5376" width="4.85546875" style="7" customWidth="1"/>
    <col min="5377" max="5377" width="45.85546875" style="7" customWidth="1"/>
    <col min="5378" max="5378" width="12.28515625" style="7" customWidth="1"/>
    <col min="5379" max="5379" width="13.5703125" style="7" bestFit="1" customWidth="1"/>
    <col min="5380" max="5380" width="12.28515625" style="7" customWidth="1"/>
    <col min="5381" max="5381" width="36.5703125" style="7" customWidth="1"/>
    <col min="5382" max="5620" width="9.140625" style="7" customWidth="1"/>
    <col min="5621" max="5621" width="4.85546875" style="7" customWidth="1"/>
    <col min="5622" max="5622" width="45.85546875" style="7" customWidth="1"/>
    <col min="5623" max="5623" width="10.42578125" style="7" customWidth="1"/>
    <col min="5624" max="5624" width="13.28515625" style="7" bestFit="1" customWidth="1"/>
    <col min="5625" max="5625" width="12.28515625" style="7" customWidth="1"/>
    <col min="5626" max="5626" width="21.42578125" style="7" customWidth="1"/>
    <col min="5627" max="5627" width="10.7109375" style="7" customWidth="1"/>
    <col min="5628" max="5628" width="12.7109375" style="7" customWidth="1"/>
    <col min="5629" max="5629" width="13.28515625" style="7" bestFit="1" customWidth="1"/>
    <col min="5630" max="5631" width="9.140625" style="7"/>
    <col min="5632" max="5632" width="4.85546875" style="7" customWidth="1"/>
    <col min="5633" max="5633" width="45.85546875" style="7" customWidth="1"/>
    <col min="5634" max="5634" width="12.28515625" style="7" customWidth="1"/>
    <col min="5635" max="5635" width="13.5703125" style="7" bestFit="1" customWidth="1"/>
    <col min="5636" max="5636" width="12.28515625" style="7" customWidth="1"/>
    <col min="5637" max="5637" width="36.5703125" style="7" customWidth="1"/>
    <col min="5638" max="5876" width="9.140625" style="7" customWidth="1"/>
    <col min="5877" max="5877" width="4.85546875" style="7" customWidth="1"/>
    <col min="5878" max="5878" width="45.85546875" style="7" customWidth="1"/>
    <col min="5879" max="5879" width="10.42578125" style="7" customWidth="1"/>
    <col min="5880" max="5880" width="13.28515625" style="7" bestFit="1" customWidth="1"/>
    <col min="5881" max="5881" width="12.28515625" style="7" customWidth="1"/>
    <col min="5882" max="5882" width="21.42578125" style="7" customWidth="1"/>
    <col min="5883" max="5883" width="10.7109375" style="7" customWidth="1"/>
    <col min="5884" max="5884" width="12.7109375" style="7" customWidth="1"/>
    <col min="5885" max="5885" width="13.28515625" style="7" bestFit="1" customWidth="1"/>
    <col min="5886" max="5887" width="9.140625" style="7"/>
    <col min="5888" max="5888" width="4.85546875" style="7" customWidth="1"/>
    <col min="5889" max="5889" width="45.85546875" style="7" customWidth="1"/>
    <col min="5890" max="5890" width="12.28515625" style="7" customWidth="1"/>
    <col min="5891" max="5891" width="13.5703125" style="7" bestFit="1" customWidth="1"/>
    <col min="5892" max="5892" width="12.28515625" style="7" customWidth="1"/>
    <col min="5893" max="5893" width="36.5703125" style="7" customWidth="1"/>
    <col min="5894" max="6132" width="9.140625" style="7" customWidth="1"/>
    <col min="6133" max="6133" width="4.85546875" style="7" customWidth="1"/>
    <col min="6134" max="6134" width="45.85546875" style="7" customWidth="1"/>
    <col min="6135" max="6135" width="10.42578125" style="7" customWidth="1"/>
    <col min="6136" max="6136" width="13.28515625" style="7" bestFit="1" customWidth="1"/>
    <col min="6137" max="6137" width="12.28515625" style="7" customWidth="1"/>
    <col min="6138" max="6138" width="21.42578125" style="7" customWidth="1"/>
    <col min="6139" max="6139" width="10.7109375" style="7" customWidth="1"/>
    <col min="6140" max="6140" width="12.7109375" style="7" customWidth="1"/>
    <col min="6141" max="6141" width="13.28515625" style="7" bestFit="1" customWidth="1"/>
    <col min="6142" max="6143" width="9.140625" style="7"/>
    <col min="6144" max="6144" width="4.85546875" style="7" customWidth="1"/>
    <col min="6145" max="6145" width="45.85546875" style="7" customWidth="1"/>
    <col min="6146" max="6146" width="12.28515625" style="7" customWidth="1"/>
    <col min="6147" max="6147" width="13.5703125" style="7" bestFit="1" customWidth="1"/>
    <col min="6148" max="6148" width="12.28515625" style="7" customWidth="1"/>
    <col min="6149" max="6149" width="36.5703125" style="7" customWidth="1"/>
    <col min="6150" max="6388" width="9.140625" style="7" customWidth="1"/>
    <col min="6389" max="6389" width="4.85546875" style="7" customWidth="1"/>
    <col min="6390" max="6390" width="45.85546875" style="7" customWidth="1"/>
    <col min="6391" max="6391" width="10.42578125" style="7" customWidth="1"/>
    <col min="6392" max="6392" width="13.28515625" style="7" bestFit="1" customWidth="1"/>
    <col min="6393" max="6393" width="12.28515625" style="7" customWidth="1"/>
    <col min="6394" max="6394" width="21.42578125" style="7" customWidth="1"/>
    <col min="6395" max="6395" width="10.7109375" style="7" customWidth="1"/>
    <col min="6396" max="6396" width="12.7109375" style="7" customWidth="1"/>
    <col min="6397" max="6397" width="13.28515625" style="7" bestFit="1" customWidth="1"/>
    <col min="6398" max="6399" width="9.140625" style="7"/>
    <col min="6400" max="6400" width="4.85546875" style="7" customWidth="1"/>
    <col min="6401" max="6401" width="45.85546875" style="7" customWidth="1"/>
    <col min="6402" max="6402" width="12.28515625" style="7" customWidth="1"/>
    <col min="6403" max="6403" width="13.5703125" style="7" bestFit="1" customWidth="1"/>
    <col min="6404" max="6404" width="12.28515625" style="7" customWidth="1"/>
    <col min="6405" max="6405" width="36.5703125" style="7" customWidth="1"/>
    <col min="6406" max="6644" width="9.140625" style="7" customWidth="1"/>
    <col min="6645" max="6645" width="4.85546875" style="7" customWidth="1"/>
    <col min="6646" max="6646" width="45.85546875" style="7" customWidth="1"/>
    <col min="6647" max="6647" width="10.42578125" style="7" customWidth="1"/>
    <col min="6648" max="6648" width="13.28515625" style="7" bestFit="1" customWidth="1"/>
    <col min="6649" max="6649" width="12.28515625" style="7" customWidth="1"/>
    <col min="6650" max="6650" width="21.42578125" style="7" customWidth="1"/>
    <col min="6651" max="6651" width="10.7109375" style="7" customWidth="1"/>
    <col min="6652" max="6652" width="12.7109375" style="7" customWidth="1"/>
    <col min="6653" max="6653" width="13.28515625" style="7" bestFit="1" customWidth="1"/>
    <col min="6654" max="6655" width="9.140625" style="7"/>
    <col min="6656" max="6656" width="4.85546875" style="7" customWidth="1"/>
    <col min="6657" max="6657" width="45.85546875" style="7" customWidth="1"/>
    <col min="6658" max="6658" width="12.28515625" style="7" customWidth="1"/>
    <col min="6659" max="6659" width="13.5703125" style="7" bestFit="1" customWidth="1"/>
    <col min="6660" max="6660" width="12.28515625" style="7" customWidth="1"/>
    <col min="6661" max="6661" width="36.5703125" style="7" customWidth="1"/>
    <col min="6662" max="6900" width="9.140625" style="7" customWidth="1"/>
    <col min="6901" max="6901" width="4.85546875" style="7" customWidth="1"/>
    <col min="6902" max="6902" width="45.85546875" style="7" customWidth="1"/>
    <col min="6903" max="6903" width="10.42578125" style="7" customWidth="1"/>
    <col min="6904" max="6904" width="13.28515625" style="7" bestFit="1" customWidth="1"/>
    <col min="6905" max="6905" width="12.28515625" style="7" customWidth="1"/>
    <col min="6906" max="6906" width="21.42578125" style="7" customWidth="1"/>
    <col min="6907" max="6907" width="10.7109375" style="7" customWidth="1"/>
    <col min="6908" max="6908" width="12.7109375" style="7" customWidth="1"/>
    <col min="6909" max="6909" width="13.28515625" style="7" bestFit="1" customWidth="1"/>
    <col min="6910" max="6911" width="9.140625" style="7"/>
    <col min="6912" max="6912" width="4.85546875" style="7" customWidth="1"/>
    <col min="6913" max="6913" width="45.85546875" style="7" customWidth="1"/>
    <col min="6914" max="6914" width="12.28515625" style="7" customWidth="1"/>
    <col min="6915" max="6915" width="13.5703125" style="7" bestFit="1" customWidth="1"/>
    <col min="6916" max="6916" width="12.28515625" style="7" customWidth="1"/>
    <col min="6917" max="6917" width="36.5703125" style="7" customWidth="1"/>
    <col min="6918" max="7156" width="9.140625" style="7" customWidth="1"/>
    <col min="7157" max="7157" width="4.85546875" style="7" customWidth="1"/>
    <col min="7158" max="7158" width="45.85546875" style="7" customWidth="1"/>
    <col min="7159" max="7159" width="10.42578125" style="7" customWidth="1"/>
    <col min="7160" max="7160" width="13.28515625" style="7" bestFit="1" customWidth="1"/>
    <col min="7161" max="7161" width="12.28515625" style="7" customWidth="1"/>
    <col min="7162" max="7162" width="21.42578125" style="7" customWidth="1"/>
    <col min="7163" max="7163" width="10.7109375" style="7" customWidth="1"/>
    <col min="7164" max="7164" width="12.7109375" style="7" customWidth="1"/>
    <col min="7165" max="7165" width="13.28515625" style="7" bestFit="1" customWidth="1"/>
    <col min="7166" max="7167" width="9.140625" style="7"/>
    <col min="7168" max="7168" width="4.85546875" style="7" customWidth="1"/>
    <col min="7169" max="7169" width="45.85546875" style="7" customWidth="1"/>
    <col min="7170" max="7170" width="12.28515625" style="7" customWidth="1"/>
    <col min="7171" max="7171" width="13.5703125" style="7" bestFit="1" customWidth="1"/>
    <col min="7172" max="7172" width="12.28515625" style="7" customWidth="1"/>
    <col min="7173" max="7173" width="36.5703125" style="7" customWidth="1"/>
    <col min="7174" max="7412" width="9.140625" style="7" customWidth="1"/>
    <col min="7413" max="7413" width="4.85546875" style="7" customWidth="1"/>
    <col min="7414" max="7414" width="45.85546875" style="7" customWidth="1"/>
    <col min="7415" max="7415" width="10.42578125" style="7" customWidth="1"/>
    <col min="7416" max="7416" width="13.28515625" style="7" bestFit="1" customWidth="1"/>
    <col min="7417" max="7417" width="12.28515625" style="7" customWidth="1"/>
    <col min="7418" max="7418" width="21.42578125" style="7" customWidth="1"/>
    <col min="7419" max="7419" width="10.7109375" style="7" customWidth="1"/>
    <col min="7420" max="7420" width="12.7109375" style="7" customWidth="1"/>
    <col min="7421" max="7421" width="13.28515625" style="7" bestFit="1" customWidth="1"/>
    <col min="7422" max="7423" width="9.140625" style="7"/>
    <col min="7424" max="7424" width="4.85546875" style="7" customWidth="1"/>
    <col min="7425" max="7425" width="45.85546875" style="7" customWidth="1"/>
    <col min="7426" max="7426" width="12.28515625" style="7" customWidth="1"/>
    <col min="7427" max="7427" width="13.5703125" style="7" bestFit="1" customWidth="1"/>
    <col min="7428" max="7428" width="12.28515625" style="7" customWidth="1"/>
    <col min="7429" max="7429" width="36.5703125" style="7" customWidth="1"/>
    <col min="7430" max="7668" width="9.140625" style="7" customWidth="1"/>
    <col min="7669" max="7669" width="4.85546875" style="7" customWidth="1"/>
    <col min="7670" max="7670" width="45.85546875" style="7" customWidth="1"/>
    <col min="7671" max="7671" width="10.42578125" style="7" customWidth="1"/>
    <col min="7672" max="7672" width="13.28515625" style="7" bestFit="1" customWidth="1"/>
    <col min="7673" max="7673" width="12.28515625" style="7" customWidth="1"/>
    <col min="7674" max="7674" width="21.42578125" style="7" customWidth="1"/>
    <col min="7675" max="7675" width="10.7109375" style="7" customWidth="1"/>
    <col min="7676" max="7676" width="12.7109375" style="7" customWidth="1"/>
    <col min="7677" max="7677" width="13.28515625" style="7" bestFit="1" customWidth="1"/>
    <col min="7678" max="7679" width="9.140625" style="7"/>
    <col min="7680" max="7680" width="4.85546875" style="7" customWidth="1"/>
    <col min="7681" max="7681" width="45.85546875" style="7" customWidth="1"/>
    <col min="7682" max="7682" width="12.28515625" style="7" customWidth="1"/>
    <col min="7683" max="7683" width="13.5703125" style="7" bestFit="1" customWidth="1"/>
    <col min="7684" max="7684" width="12.28515625" style="7" customWidth="1"/>
    <col min="7685" max="7685" width="36.5703125" style="7" customWidth="1"/>
    <col min="7686" max="7924" width="9.140625" style="7" customWidth="1"/>
    <col min="7925" max="7925" width="4.85546875" style="7" customWidth="1"/>
    <col min="7926" max="7926" width="45.85546875" style="7" customWidth="1"/>
    <col min="7927" max="7927" width="10.42578125" style="7" customWidth="1"/>
    <col min="7928" max="7928" width="13.28515625" style="7" bestFit="1" customWidth="1"/>
    <col min="7929" max="7929" width="12.28515625" style="7" customWidth="1"/>
    <col min="7930" max="7930" width="21.42578125" style="7" customWidth="1"/>
    <col min="7931" max="7931" width="10.7109375" style="7" customWidth="1"/>
    <col min="7932" max="7932" width="12.7109375" style="7" customWidth="1"/>
    <col min="7933" max="7933" width="13.28515625" style="7" bestFit="1" customWidth="1"/>
    <col min="7934" max="7935" width="9.140625" style="7"/>
    <col min="7936" max="7936" width="4.85546875" style="7" customWidth="1"/>
    <col min="7937" max="7937" width="45.85546875" style="7" customWidth="1"/>
    <col min="7938" max="7938" width="12.28515625" style="7" customWidth="1"/>
    <col min="7939" max="7939" width="13.5703125" style="7" bestFit="1" customWidth="1"/>
    <col min="7940" max="7940" width="12.28515625" style="7" customWidth="1"/>
    <col min="7941" max="7941" width="36.5703125" style="7" customWidth="1"/>
    <col min="7942" max="8180" width="9.140625" style="7" customWidth="1"/>
    <col min="8181" max="8181" width="4.85546875" style="7" customWidth="1"/>
    <col min="8182" max="8182" width="45.85546875" style="7" customWidth="1"/>
    <col min="8183" max="8183" width="10.42578125" style="7" customWidth="1"/>
    <col min="8184" max="8184" width="13.28515625" style="7" bestFit="1" customWidth="1"/>
    <col min="8185" max="8185" width="12.28515625" style="7" customWidth="1"/>
    <col min="8186" max="8186" width="21.42578125" style="7" customWidth="1"/>
    <col min="8187" max="8187" width="10.7109375" style="7" customWidth="1"/>
    <col min="8188" max="8188" width="12.7109375" style="7" customWidth="1"/>
    <col min="8189" max="8189" width="13.28515625" style="7" bestFit="1" customWidth="1"/>
    <col min="8190" max="8191" width="9.140625" style="7"/>
    <col min="8192" max="8192" width="4.85546875" style="7" customWidth="1"/>
    <col min="8193" max="8193" width="45.85546875" style="7" customWidth="1"/>
    <col min="8194" max="8194" width="12.28515625" style="7" customWidth="1"/>
    <col min="8195" max="8195" width="13.5703125" style="7" bestFit="1" customWidth="1"/>
    <col min="8196" max="8196" width="12.28515625" style="7" customWidth="1"/>
    <col min="8197" max="8197" width="36.5703125" style="7" customWidth="1"/>
    <col min="8198" max="8436" width="9.140625" style="7" customWidth="1"/>
    <col min="8437" max="8437" width="4.85546875" style="7" customWidth="1"/>
    <col min="8438" max="8438" width="45.85546875" style="7" customWidth="1"/>
    <col min="8439" max="8439" width="10.42578125" style="7" customWidth="1"/>
    <col min="8440" max="8440" width="13.28515625" style="7" bestFit="1" customWidth="1"/>
    <col min="8441" max="8441" width="12.28515625" style="7" customWidth="1"/>
    <col min="8442" max="8442" width="21.42578125" style="7" customWidth="1"/>
    <col min="8443" max="8443" width="10.7109375" style="7" customWidth="1"/>
    <col min="8444" max="8444" width="12.7109375" style="7" customWidth="1"/>
    <col min="8445" max="8445" width="13.28515625" style="7" bestFit="1" customWidth="1"/>
    <col min="8446" max="8447" width="9.140625" style="7"/>
    <col min="8448" max="8448" width="4.85546875" style="7" customWidth="1"/>
    <col min="8449" max="8449" width="45.85546875" style="7" customWidth="1"/>
    <col min="8450" max="8450" width="12.28515625" style="7" customWidth="1"/>
    <col min="8451" max="8451" width="13.5703125" style="7" bestFit="1" customWidth="1"/>
    <col min="8452" max="8452" width="12.28515625" style="7" customWidth="1"/>
    <col min="8453" max="8453" width="36.5703125" style="7" customWidth="1"/>
    <col min="8454" max="8692" width="9.140625" style="7" customWidth="1"/>
    <col min="8693" max="8693" width="4.85546875" style="7" customWidth="1"/>
    <col min="8694" max="8694" width="45.85546875" style="7" customWidth="1"/>
    <col min="8695" max="8695" width="10.42578125" style="7" customWidth="1"/>
    <col min="8696" max="8696" width="13.28515625" style="7" bestFit="1" customWidth="1"/>
    <col min="8697" max="8697" width="12.28515625" style="7" customWidth="1"/>
    <col min="8698" max="8698" width="21.42578125" style="7" customWidth="1"/>
    <col min="8699" max="8699" width="10.7109375" style="7" customWidth="1"/>
    <col min="8700" max="8700" width="12.7109375" style="7" customWidth="1"/>
    <col min="8701" max="8701" width="13.28515625" style="7" bestFit="1" customWidth="1"/>
    <col min="8702" max="8703" width="9.140625" style="7"/>
    <col min="8704" max="8704" width="4.85546875" style="7" customWidth="1"/>
    <col min="8705" max="8705" width="45.85546875" style="7" customWidth="1"/>
    <col min="8706" max="8706" width="12.28515625" style="7" customWidth="1"/>
    <col min="8707" max="8707" width="13.5703125" style="7" bestFit="1" customWidth="1"/>
    <col min="8708" max="8708" width="12.28515625" style="7" customWidth="1"/>
    <col min="8709" max="8709" width="36.5703125" style="7" customWidth="1"/>
    <col min="8710" max="8948" width="9.140625" style="7" customWidth="1"/>
    <col min="8949" max="8949" width="4.85546875" style="7" customWidth="1"/>
    <col min="8950" max="8950" width="45.85546875" style="7" customWidth="1"/>
    <col min="8951" max="8951" width="10.42578125" style="7" customWidth="1"/>
    <col min="8952" max="8952" width="13.28515625" style="7" bestFit="1" customWidth="1"/>
    <col min="8953" max="8953" width="12.28515625" style="7" customWidth="1"/>
    <col min="8954" max="8954" width="21.42578125" style="7" customWidth="1"/>
    <col min="8955" max="8955" width="10.7109375" style="7" customWidth="1"/>
    <col min="8956" max="8956" width="12.7109375" style="7" customWidth="1"/>
    <col min="8957" max="8957" width="13.28515625" style="7" bestFit="1" customWidth="1"/>
    <col min="8958" max="8959" width="9.140625" style="7"/>
    <col min="8960" max="8960" width="4.85546875" style="7" customWidth="1"/>
    <col min="8961" max="8961" width="45.85546875" style="7" customWidth="1"/>
    <col min="8962" max="8962" width="12.28515625" style="7" customWidth="1"/>
    <col min="8963" max="8963" width="13.5703125" style="7" bestFit="1" customWidth="1"/>
    <col min="8964" max="8964" width="12.28515625" style="7" customWidth="1"/>
    <col min="8965" max="8965" width="36.5703125" style="7" customWidth="1"/>
    <col min="8966" max="9204" width="9.140625" style="7" customWidth="1"/>
    <col min="9205" max="9205" width="4.85546875" style="7" customWidth="1"/>
    <col min="9206" max="9206" width="45.85546875" style="7" customWidth="1"/>
    <col min="9207" max="9207" width="10.42578125" style="7" customWidth="1"/>
    <col min="9208" max="9208" width="13.28515625" style="7" bestFit="1" customWidth="1"/>
    <col min="9209" max="9209" width="12.28515625" style="7" customWidth="1"/>
    <col min="9210" max="9210" width="21.42578125" style="7" customWidth="1"/>
    <col min="9211" max="9211" width="10.7109375" style="7" customWidth="1"/>
    <col min="9212" max="9212" width="12.7109375" style="7" customWidth="1"/>
    <col min="9213" max="9213" width="13.28515625" style="7" bestFit="1" customWidth="1"/>
    <col min="9214" max="9215" width="9.140625" style="7"/>
    <col min="9216" max="9216" width="4.85546875" style="7" customWidth="1"/>
    <col min="9217" max="9217" width="45.85546875" style="7" customWidth="1"/>
    <col min="9218" max="9218" width="12.28515625" style="7" customWidth="1"/>
    <col min="9219" max="9219" width="13.5703125" style="7" bestFit="1" customWidth="1"/>
    <col min="9220" max="9220" width="12.28515625" style="7" customWidth="1"/>
    <col min="9221" max="9221" width="36.5703125" style="7" customWidth="1"/>
    <col min="9222" max="9460" width="9.140625" style="7" customWidth="1"/>
    <col min="9461" max="9461" width="4.85546875" style="7" customWidth="1"/>
    <col min="9462" max="9462" width="45.85546875" style="7" customWidth="1"/>
    <col min="9463" max="9463" width="10.42578125" style="7" customWidth="1"/>
    <col min="9464" max="9464" width="13.28515625" style="7" bestFit="1" customWidth="1"/>
    <col min="9465" max="9465" width="12.28515625" style="7" customWidth="1"/>
    <col min="9466" max="9466" width="21.42578125" style="7" customWidth="1"/>
    <col min="9467" max="9467" width="10.7109375" style="7" customWidth="1"/>
    <col min="9468" max="9468" width="12.7109375" style="7" customWidth="1"/>
    <col min="9469" max="9469" width="13.28515625" style="7" bestFit="1" customWidth="1"/>
    <col min="9470" max="9471" width="9.140625" style="7"/>
    <col min="9472" max="9472" width="4.85546875" style="7" customWidth="1"/>
    <col min="9473" max="9473" width="45.85546875" style="7" customWidth="1"/>
    <col min="9474" max="9474" width="12.28515625" style="7" customWidth="1"/>
    <col min="9475" max="9475" width="13.5703125" style="7" bestFit="1" customWidth="1"/>
    <col min="9476" max="9476" width="12.28515625" style="7" customWidth="1"/>
    <col min="9477" max="9477" width="36.5703125" style="7" customWidth="1"/>
    <col min="9478" max="9716" width="9.140625" style="7" customWidth="1"/>
    <col min="9717" max="9717" width="4.85546875" style="7" customWidth="1"/>
    <col min="9718" max="9718" width="45.85546875" style="7" customWidth="1"/>
    <col min="9719" max="9719" width="10.42578125" style="7" customWidth="1"/>
    <col min="9720" max="9720" width="13.28515625" style="7" bestFit="1" customWidth="1"/>
    <col min="9721" max="9721" width="12.28515625" style="7" customWidth="1"/>
    <col min="9722" max="9722" width="21.42578125" style="7" customWidth="1"/>
    <col min="9723" max="9723" width="10.7109375" style="7" customWidth="1"/>
    <col min="9724" max="9724" width="12.7109375" style="7" customWidth="1"/>
    <col min="9725" max="9725" width="13.28515625" style="7" bestFit="1" customWidth="1"/>
    <col min="9726" max="9727" width="9.140625" style="7"/>
    <col min="9728" max="9728" width="4.85546875" style="7" customWidth="1"/>
    <col min="9729" max="9729" width="45.85546875" style="7" customWidth="1"/>
    <col min="9730" max="9730" width="12.28515625" style="7" customWidth="1"/>
    <col min="9731" max="9731" width="13.5703125" style="7" bestFit="1" customWidth="1"/>
    <col min="9732" max="9732" width="12.28515625" style="7" customWidth="1"/>
    <col min="9733" max="9733" width="36.5703125" style="7" customWidth="1"/>
    <col min="9734" max="9972" width="9.140625" style="7" customWidth="1"/>
    <col min="9973" max="9973" width="4.85546875" style="7" customWidth="1"/>
    <col min="9974" max="9974" width="45.85546875" style="7" customWidth="1"/>
    <col min="9975" max="9975" width="10.42578125" style="7" customWidth="1"/>
    <col min="9976" max="9976" width="13.28515625" style="7" bestFit="1" customWidth="1"/>
    <col min="9977" max="9977" width="12.28515625" style="7" customWidth="1"/>
    <col min="9978" max="9978" width="21.42578125" style="7" customWidth="1"/>
    <col min="9979" max="9979" width="10.7109375" style="7" customWidth="1"/>
    <col min="9980" max="9980" width="12.7109375" style="7" customWidth="1"/>
    <col min="9981" max="9981" width="13.28515625" style="7" bestFit="1" customWidth="1"/>
    <col min="9982" max="9983" width="9.140625" style="7"/>
    <col min="9984" max="9984" width="4.85546875" style="7" customWidth="1"/>
    <col min="9985" max="9985" width="45.85546875" style="7" customWidth="1"/>
    <col min="9986" max="9986" width="12.28515625" style="7" customWidth="1"/>
    <col min="9987" max="9987" width="13.5703125" style="7" bestFit="1" customWidth="1"/>
    <col min="9988" max="9988" width="12.28515625" style="7" customWidth="1"/>
    <col min="9989" max="9989" width="36.5703125" style="7" customWidth="1"/>
    <col min="9990" max="10228" width="9.140625" style="7" customWidth="1"/>
    <col min="10229" max="10229" width="4.85546875" style="7" customWidth="1"/>
    <col min="10230" max="10230" width="45.85546875" style="7" customWidth="1"/>
    <col min="10231" max="10231" width="10.42578125" style="7" customWidth="1"/>
    <col min="10232" max="10232" width="13.28515625" style="7" bestFit="1" customWidth="1"/>
    <col min="10233" max="10233" width="12.28515625" style="7" customWidth="1"/>
    <col min="10234" max="10234" width="21.42578125" style="7" customWidth="1"/>
    <col min="10235" max="10235" width="10.7109375" style="7" customWidth="1"/>
    <col min="10236" max="10236" width="12.7109375" style="7" customWidth="1"/>
    <col min="10237" max="10237" width="13.28515625" style="7" bestFit="1" customWidth="1"/>
    <col min="10238" max="10239" width="9.140625" style="7"/>
    <col min="10240" max="10240" width="4.85546875" style="7" customWidth="1"/>
    <col min="10241" max="10241" width="45.85546875" style="7" customWidth="1"/>
    <col min="10242" max="10242" width="12.28515625" style="7" customWidth="1"/>
    <col min="10243" max="10243" width="13.5703125" style="7" bestFit="1" customWidth="1"/>
    <col min="10244" max="10244" width="12.28515625" style="7" customWidth="1"/>
    <col min="10245" max="10245" width="36.5703125" style="7" customWidth="1"/>
    <col min="10246" max="10484" width="9.140625" style="7" customWidth="1"/>
    <col min="10485" max="10485" width="4.85546875" style="7" customWidth="1"/>
    <col min="10486" max="10486" width="45.85546875" style="7" customWidth="1"/>
    <col min="10487" max="10487" width="10.42578125" style="7" customWidth="1"/>
    <col min="10488" max="10488" width="13.28515625" style="7" bestFit="1" customWidth="1"/>
    <col min="10489" max="10489" width="12.28515625" style="7" customWidth="1"/>
    <col min="10490" max="10490" width="21.42578125" style="7" customWidth="1"/>
    <col min="10491" max="10491" width="10.7109375" style="7" customWidth="1"/>
    <col min="10492" max="10492" width="12.7109375" style="7" customWidth="1"/>
    <col min="10493" max="10493" width="13.28515625" style="7" bestFit="1" customWidth="1"/>
    <col min="10494" max="10495" width="9.140625" style="7"/>
    <col min="10496" max="10496" width="4.85546875" style="7" customWidth="1"/>
    <col min="10497" max="10497" width="45.85546875" style="7" customWidth="1"/>
    <col min="10498" max="10498" width="12.28515625" style="7" customWidth="1"/>
    <col min="10499" max="10499" width="13.5703125" style="7" bestFit="1" customWidth="1"/>
    <col min="10500" max="10500" width="12.28515625" style="7" customWidth="1"/>
    <col min="10501" max="10501" width="36.5703125" style="7" customWidth="1"/>
    <col min="10502" max="10740" width="9.140625" style="7" customWidth="1"/>
    <col min="10741" max="10741" width="4.85546875" style="7" customWidth="1"/>
    <col min="10742" max="10742" width="45.85546875" style="7" customWidth="1"/>
    <col min="10743" max="10743" width="10.42578125" style="7" customWidth="1"/>
    <col min="10744" max="10744" width="13.28515625" style="7" bestFit="1" customWidth="1"/>
    <col min="10745" max="10745" width="12.28515625" style="7" customWidth="1"/>
    <col min="10746" max="10746" width="21.42578125" style="7" customWidth="1"/>
    <col min="10747" max="10747" width="10.7109375" style="7" customWidth="1"/>
    <col min="10748" max="10748" width="12.7109375" style="7" customWidth="1"/>
    <col min="10749" max="10749" width="13.28515625" style="7" bestFit="1" customWidth="1"/>
    <col min="10750" max="10751" width="9.140625" style="7"/>
    <col min="10752" max="10752" width="4.85546875" style="7" customWidth="1"/>
    <col min="10753" max="10753" width="45.85546875" style="7" customWidth="1"/>
    <col min="10754" max="10754" width="12.28515625" style="7" customWidth="1"/>
    <col min="10755" max="10755" width="13.5703125" style="7" bestFit="1" customWidth="1"/>
    <col min="10756" max="10756" width="12.28515625" style="7" customWidth="1"/>
    <col min="10757" max="10757" width="36.5703125" style="7" customWidth="1"/>
    <col min="10758" max="10996" width="9.140625" style="7" customWidth="1"/>
    <col min="10997" max="10997" width="4.85546875" style="7" customWidth="1"/>
    <col min="10998" max="10998" width="45.85546875" style="7" customWidth="1"/>
    <col min="10999" max="10999" width="10.42578125" style="7" customWidth="1"/>
    <col min="11000" max="11000" width="13.28515625" style="7" bestFit="1" customWidth="1"/>
    <col min="11001" max="11001" width="12.28515625" style="7" customWidth="1"/>
    <col min="11002" max="11002" width="21.42578125" style="7" customWidth="1"/>
    <col min="11003" max="11003" width="10.7109375" style="7" customWidth="1"/>
    <col min="11004" max="11004" width="12.7109375" style="7" customWidth="1"/>
    <col min="11005" max="11005" width="13.28515625" style="7" bestFit="1" customWidth="1"/>
    <col min="11006" max="11007" width="9.140625" style="7"/>
    <col min="11008" max="11008" width="4.85546875" style="7" customWidth="1"/>
    <col min="11009" max="11009" width="45.85546875" style="7" customWidth="1"/>
    <col min="11010" max="11010" width="12.28515625" style="7" customWidth="1"/>
    <col min="11011" max="11011" width="13.5703125" style="7" bestFit="1" customWidth="1"/>
    <col min="11012" max="11012" width="12.28515625" style="7" customWidth="1"/>
    <col min="11013" max="11013" width="36.5703125" style="7" customWidth="1"/>
    <col min="11014" max="11252" width="9.140625" style="7" customWidth="1"/>
    <col min="11253" max="11253" width="4.85546875" style="7" customWidth="1"/>
    <col min="11254" max="11254" width="45.85546875" style="7" customWidth="1"/>
    <col min="11255" max="11255" width="10.42578125" style="7" customWidth="1"/>
    <col min="11256" max="11256" width="13.28515625" style="7" bestFit="1" customWidth="1"/>
    <col min="11257" max="11257" width="12.28515625" style="7" customWidth="1"/>
    <col min="11258" max="11258" width="21.42578125" style="7" customWidth="1"/>
    <col min="11259" max="11259" width="10.7109375" style="7" customWidth="1"/>
    <col min="11260" max="11260" width="12.7109375" style="7" customWidth="1"/>
    <col min="11261" max="11261" width="13.28515625" style="7" bestFit="1" customWidth="1"/>
    <col min="11262" max="11263" width="9.140625" style="7"/>
    <col min="11264" max="11264" width="4.85546875" style="7" customWidth="1"/>
    <col min="11265" max="11265" width="45.85546875" style="7" customWidth="1"/>
    <col min="11266" max="11266" width="12.28515625" style="7" customWidth="1"/>
    <col min="11267" max="11267" width="13.5703125" style="7" bestFit="1" customWidth="1"/>
    <col min="11268" max="11268" width="12.28515625" style="7" customWidth="1"/>
    <col min="11269" max="11269" width="36.5703125" style="7" customWidth="1"/>
    <col min="11270" max="11508" width="9.140625" style="7" customWidth="1"/>
    <col min="11509" max="11509" width="4.85546875" style="7" customWidth="1"/>
    <col min="11510" max="11510" width="45.85546875" style="7" customWidth="1"/>
    <col min="11511" max="11511" width="10.42578125" style="7" customWidth="1"/>
    <col min="11512" max="11512" width="13.28515625" style="7" bestFit="1" customWidth="1"/>
    <col min="11513" max="11513" width="12.28515625" style="7" customWidth="1"/>
    <col min="11514" max="11514" width="21.42578125" style="7" customWidth="1"/>
    <col min="11515" max="11515" width="10.7109375" style="7" customWidth="1"/>
    <col min="11516" max="11516" width="12.7109375" style="7" customWidth="1"/>
    <col min="11517" max="11517" width="13.28515625" style="7" bestFit="1" customWidth="1"/>
    <col min="11518" max="11519" width="9.140625" style="7"/>
    <col min="11520" max="11520" width="4.85546875" style="7" customWidth="1"/>
    <col min="11521" max="11521" width="45.85546875" style="7" customWidth="1"/>
    <col min="11522" max="11522" width="12.28515625" style="7" customWidth="1"/>
    <col min="11523" max="11523" width="13.5703125" style="7" bestFit="1" customWidth="1"/>
    <col min="11524" max="11524" width="12.28515625" style="7" customWidth="1"/>
    <col min="11525" max="11525" width="36.5703125" style="7" customWidth="1"/>
    <col min="11526" max="11764" width="9.140625" style="7" customWidth="1"/>
    <col min="11765" max="11765" width="4.85546875" style="7" customWidth="1"/>
    <col min="11766" max="11766" width="45.85546875" style="7" customWidth="1"/>
    <col min="11767" max="11767" width="10.42578125" style="7" customWidth="1"/>
    <col min="11768" max="11768" width="13.28515625" style="7" bestFit="1" customWidth="1"/>
    <col min="11769" max="11769" width="12.28515625" style="7" customWidth="1"/>
    <col min="11770" max="11770" width="21.42578125" style="7" customWidth="1"/>
    <col min="11771" max="11771" width="10.7109375" style="7" customWidth="1"/>
    <col min="11772" max="11772" width="12.7109375" style="7" customWidth="1"/>
    <col min="11773" max="11773" width="13.28515625" style="7" bestFit="1" customWidth="1"/>
    <col min="11774" max="11775" width="9.140625" style="7"/>
    <col min="11776" max="11776" width="4.85546875" style="7" customWidth="1"/>
    <col min="11777" max="11777" width="45.85546875" style="7" customWidth="1"/>
    <col min="11778" max="11778" width="12.28515625" style="7" customWidth="1"/>
    <col min="11779" max="11779" width="13.5703125" style="7" bestFit="1" customWidth="1"/>
    <col min="11780" max="11780" width="12.28515625" style="7" customWidth="1"/>
    <col min="11781" max="11781" width="36.5703125" style="7" customWidth="1"/>
    <col min="11782" max="12020" width="9.140625" style="7" customWidth="1"/>
    <col min="12021" max="12021" width="4.85546875" style="7" customWidth="1"/>
    <col min="12022" max="12022" width="45.85546875" style="7" customWidth="1"/>
    <col min="12023" max="12023" width="10.42578125" style="7" customWidth="1"/>
    <col min="12024" max="12024" width="13.28515625" style="7" bestFit="1" customWidth="1"/>
    <col min="12025" max="12025" width="12.28515625" style="7" customWidth="1"/>
    <col min="12026" max="12026" width="21.42578125" style="7" customWidth="1"/>
    <col min="12027" max="12027" width="10.7109375" style="7" customWidth="1"/>
    <col min="12028" max="12028" width="12.7109375" style="7" customWidth="1"/>
    <col min="12029" max="12029" width="13.28515625" style="7" bestFit="1" customWidth="1"/>
    <col min="12030" max="12031" width="9.140625" style="7"/>
    <col min="12032" max="12032" width="4.85546875" style="7" customWidth="1"/>
    <col min="12033" max="12033" width="45.85546875" style="7" customWidth="1"/>
    <col min="12034" max="12034" width="12.28515625" style="7" customWidth="1"/>
    <col min="12035" max="12035" width="13.5703125" style="7" bestFit="1" customWidth="1"/>
    <col min="12036" max="12036" width="12.28515625" style="7" customWidth="1"/>
    <col min="12037" max="12037" width="36.5703125" style="7" customWidth="1"/>
    <col min="12038" max="12276" width="9.140625" style="7" customWidth="1"/>
    <col min="12277" max="12277" width="4.85546875" style="7" customWidth="1"/>
    <col min="12278" max="12278" width="45.85546875" style="7" customWidth="1"/>
    <col min="12279" max="12279" width="10.42578125" style="7" customWidth="1"/>
    <col min="12280" max="12280" width="13.28515625" style="7" bestFit="1" customWidth="1"/>
    <col min="12281" max="12281" width="12.28515625" style="7" customWidth="1"/>
    <col min="12282" max="12282" width="21.42578125" style="7" customWidth="1"/>
    <col min="12283" max="12283" width="10.7109375" style="7" customWidth="1"/>
    <col min="12284" max="12284" width="12.7109375" style="7" customWidth="1"/>
    <col min="12285" max="12285" width="13.28515625" style="7" bestFit="1" customWidth="1"/>
    <col min="12286" max="12287" width="9.140625" style="7"/>
    <col min="12288" max="12288" width="4.85546875" style="7" customWidth="1"/>
    <col min="12289" max="12289" width="45.85546875" style="7" customWidth="1"/>
    <col min="12290" max="12290" width="12.28515625" style="7" customWidth="1"/>
    <col min="12291" max="12291" width="13.5703125" style="7" bestFit="1" customWidth="1"/>
    <col min="12292" max="12292" width="12.28515625" style="7" customWidth="1"/>
    <col min="12293" max="12293" width="36.5703125" style="7" customWidth="1"/>
    <col min="12294" max="12532" width="9.140625" style="7" customWidth="1"/>
    <col min="12533" max="12533" width="4.85546875" style="7" customWidth="1"/>
    <col min="12534" max="12534" width="45.85546875" style="7" customWidth="1"/>
    <col min="12535" max="12535" width="10.42578125" style="7" customWidth="1"/>
    <col min="12536" max="12536" width="13.28515625" style="7" bestFit="1" customWidth="1"/>
    <col min="12537" max="12537" width="12.28515625" style="7" customWidth="1"/>
    <col min="12538" max="12538" width="21.42578125" style="7" customWidth="1"/>
    <col min="12539" max="12539" width="10.7109375" style="7" customWidth="1"/>
    <col min="12540" max="12540" width="12.7109375" style="7" customWidth="1"/>
    <col min="12541" max="12541" width="13.28515625" style="7" bestFit="1" customWidth="1"/>
    <col min="12542" max="12543" width="9.140625" style="7"/>
    <col min="12544" max="12544" width="4.85546875" style="7" customWidth="1"/>
    <col min="12545" max="12545" width="45.85546875" style="7" customWidth="1"/>
    <col min="12546" max="12546" width="12.28515625" style="7" customWidth="1"/>
    <col min="12547" max="12547" width="13.5703125" style="7" bestFit="1" customWidth="1"/>
    <col min="12548" max="12548" width="12.28515625" style="7" customWidth="1"/>
    <col min="12549" max="12549" width="36.5703125" style="7" customWidth="1"/>
    <col min="12550" max="12788" width="9.140625" style="7" customWidth="1"/>
    <col min="12789" max="12789" width="4.85546875" style="7" customWidth="1"/>
    <col min="12790" max="12790" width="45.85546875" style="7" customWidth="1"/>
    <col min="12791" max="12791" width="10.42578125" style="7" customWidth="1"/>
    <col min="12792" max="12792" width="13.28515625" style="7" bestFit="1" customWidth="1"/>
    <col min="12793" max="12793" width="12.28515625" style="7" customWidth="1"/>
    <col min="12794" max="12794" width="21.42578125" style="7" customWidth="1"/>
    <col min="12795" max="12795" width="10.7109375" style="7" customWidth="1"/>
    <col min="12796" max="12796" width="12.7109375" style="7" customWidth="1"/>
    <col min="12797" max="12797" width="13.28515625" style="7" bestFit="1" customWidth="1"/>
    <col min="12798" max="12799" width="9.140625" style="7"/>
    <col min="12800" max="12800" width="4.85546875" style="7" customWidth="1"/>
    <col min="12801" max="12801" width="45.85546875" style="7" customWidth="1"/>
    <col min="12802" max="12802" width="12.28515625" style="7" customWidth="1"/>
    <col min="12803" max="12803" width="13.5703125" style="7" bestFit="1" customWidth="1"/>
    <col min="12804" max="12804" width="12.28515625" style="7" customWidth="1"/>
    <col min="12805" max="12805" width="36.5703125" style="7" customWidth="1"/>
    <col min="12806" max="13044" width="9.140625" style="7" customWidth="1"/>
    <col min="13045" max="13045" width="4.85546875" style="7" customWidth="1"/>
    <col min="13046" max="13046" width="45.85546875" style="7" customWidth="1"/>
    <col min="13047" max="13047" width="10.42578125" style="7" customWidth="1"/>
    <col min="13048" max="13048" width="13.28515625" style="7" bestFit="1" customWidth="1"/>
    <col min="13049" max="13049" width="12.28515625" style="7" customWidth="1"/>
    <col min="13050" max="13050" width="21.42578125" style="7" customWidth="1"/>
    <col min="13051" max="13051" width="10.7109375" style="7" customWidth="1"/>
    <col min="13052" max="13052" width="12.7109375" style="7" customWidth="1"/>
    <col min="13053" max="13053" width="13.28515625" style="7" bestFit="1" customWidth="1"/>
    <col min="13054" max="13055" width="9.140625" style="7"/>
    <col min="13056" max="13056" width="4.85546875" style="7" customWidth="1"/>
    <col min="13057" max="13057" width="45.85546875" style="7" customWidth="1"/>
    <col min="13058" max="13058" width="12.28515625" style="7" customWidth="1"/>
    <col min="13059" max="13059" width="13.5703125" style="7" bestFit="1" customWidth="1"/>
    <col min="13060" max="13060" width="12.28515625" style="7" customWidth="1"/>
    <col min="13061" max="13061" width="36.5703125" style="7" customWidth="1"/>
    <col min="13062" max="13300" width="9.140625" style="7" customWidth="1"/>
    <col min="13301" max="13301" width="4.85546875" style="7" customWidth="1"/>
    <col min="13302" max="13302" width="45.85546875" style="7" customWidth="1"/>
    <col min="13303" max="13303" width="10.42578125" style="7" customWidth="1"/>
    <col min="13304" max="13304" width="13.28515625" style="7" bestFit="1" customWidth="1"/>
    <col min="13305" max="13305" width="12.28515625" style="7" customWidth="1"/>
    <col min="13306" max="13306" width="21.42578125" style="7" customWidth="1"/>
    <col min="13307" max="13307" width="10.7109375" style="7" customWidth="1"/>
    <col min="13308" max="13308" width="12.7109375" style="7" customWidth="1"/>
    <col min="13309" max="13309" width="13.28515625" style="7" bestFit="1" customWidth="1"/>
    <col min="13310" max="13311" width="9.140625" style="7"/>
    <col min="13312" max="13312" width="4.85546875" style="7" customWidth="1"/>
    <col min="13313" max="13313" width="45.85546875" style="7" customWidth="1"/>
    <col min="13314" max="13314" width="12.28515625" style="7" customWidth="1"/>
    <col min="13315" max="13315" width="13.5703125" style="7" bestFit="1" customWidth="1"/>
    <col min="13316" max="13316" width="12.28515625" style="7" customWidth="1"/>
    <col min="13317" max="13317" width="36.5703125" style="7" customWidth="1"/>
    <col min="13318" max="13556" width="9.140625" style="7" customWidth="1"/>
    <col min="13557" max="13557" width="4.85546875" style="7" customWidth="1"/>
    <col min="13558" max="13558" width="45.85546875" style="7" customWidth="1"/>
    <col min="13559" max="13559" width="10.42578125" style="7" customWidth="1"/>
    <col min="13560" max="13560" width="13.28515625" style="7" bestFit="1" customWidth="1"/>
    <col min="13561" max="13561" width="12.28515625" style="7" customWidth="1"/>
    <col min="13562" max="13562" width="21.42578125" style="7" customWidth="1"/>
    <col min="13563" max="13563" width="10.7109375" style="7" customWidth="1"/>
    <col min="13564" max="13564" width="12.7109375" style="7" customWidth="1"/>
    <col min="13565" max="13565" width="13.28515625" style="7" bestFit="1" customWidth="1"/>
    <col min="13566" max="13567" width="9.140625" style="7"/>
    <col min="13568" max="13568" width="4.85546875" style="7" customWidth="1"/>
    <col min="13569" max="13569" width="45.85546875" style="7" customWidth="1"/>
    <col min="13570" max="13570" width="12.28515625" style="7" customWidth="1"/>
    <col min="13571" max="13571" width="13.5703125" style="7" bestFit="1" customWidth="1"/>
    <col min="13572" max="13572" width="12.28515625" style="7" customWidth="1"/>
    <col min="13573" max="13573" width="36.5703125" style="7" customWidth="1"/>
    <col min="13574" max="13812" width="9.140625" style="7" customWidth="1"/>
    <col min="13813" max="13813" width="4.85546875" style="7" customWidth="1"/>
    <col min="13814" max="13814" width="45.85546875" style="7" customWidth="1"/>
    <col min="13815" max="13815" width="10.42578125" style="7" customWidth="1"/>
    <col min="13816" max="13816" width="13.28515625" style="7" bestFit="1" customWidth="1"/>
    <col min="13817" max="13817" width="12.28515625" style="7" customWidth="1"/>
    <col min="13818" max="13818" width="21.42578125" style="7" customWidth="1"/>
    <col min="13819" max="13819" width="10.7109375" style="7" customWidth="1"/>
    <col min="13820" max="13820" width="12.7109375" style="7" customWidth="1"/>
    <col min="13821" max="13821" width="13.28515625" style="7" bestFit="1" customWidth="1"/>
    <col min="13822" max="13823" width="9.140625" style="7"/>
    <col min="13824" max="13824" width="4.85546875" style="7" customWidth="1"/>
    <col min="13825" max="13825" width="45.85546875" style="7" customWidth="1"/>
    <col min="13826" max="13826" width="12.28515625" style="7" customWidth="1"/>
    <col min="13827" max="13827" width="13.5703125" style="7" bestFit="1" customWidth="1"/>
    <col min="13828" max="13828" width="12.28515625" style="7" customWidth="1"/>
    <col min="13829" max="13829" width="36.5703125" style="7" customWidth="1"/>
    <col min="13830" max="14068" width="9.140625" style="7" customWidth="1"/>
    <col min="14069" max="14069" width="4.85546875" style="7" customWidth="1"/>
    <col min="14070" max="14070" width="45.85546875" style="7" customWidth="1"/>
    <col min="14071" max="14071" width="10.42578125" style="7" customWidth="1"/>
    <col min="14072" max="14072" width="13.28515625" style="7" bestFit="1" customWidth="1"/>
    <col min="14073" max="14073" width="12.28515625" style="7" customWidth="1"/>
    <col min="14074" max="14074" width="21.42578125" style="7" customWidth="1"/>
    <col min="14075" max="14075" width="10.7109375" style="7" customWidth="1"/>
    <col min="14076" max="14076" width="12.7109375" style="7" customWidth="1"/>
    <col min="14077" max="14077" width="13.28515625" style="7" bestFit="1" customWidth="1"/>
    <col min="14078" max="14079" width="9.140625" style="7"/>
    <col min="14080" max="14080" width="4.85546875" style="7" customWidth="1"/>
    <col min="14081" max="14081" width="45.85546875" style="7" customWidth="1"/>
    <col min="14082" max="14082" width="12.28515625" style="7" customWidth="1"/>
    <col min="14083" max="14083" width="13.5703125" style="7" bestFit="1" customWidth="1"/>
    <col min="14084" max="14084" width="12.28515625" style="7" customWidth="1"/>
    <col min="14085" max="14085" width="36.5703125" style="7" customWidth="1"/>
    <col min="14086" max="14324" width="9.140625" style="7" customWidth="1"/>
    <col min="14325" max="14325" width="4.85546875" style="7" customWidth="1"/>
    <col min="14326" max="14326" width="45.85546875" style="7" customWidth="1"/>
    <col min="14327" max="14327" width="10.42578125" style="7" customWidth="1"/>
    <col min="14328" max="14328" width="13.28515625" style="7" bestFit="1" customWidth="1"/>
    <col min="14329" max="14329" width="12.28515625" style="7" customWidth="1"/>
    <col min="14330" max="14330" width="21.42578125" style="7" customWidth="1"/>
    <col min="14331" max="14331" width="10.7109375" style="7" customWidth="1"/>
    <col min="14332" max="14332" width="12.7109375" style="7" customWidth="1"/>
    <col min="14333" max="14333" width="13.28515625" style="7" bestFit="1" customWidth="1"/>
    <col min="14334" max="14335" width="9.140625" style="7"/>
    <col min="14336" max="14336" width="4.85546875" style="7" customWidth="1"/>
    <col min="14337" max="14337" width="45.85546875" style="7" customWidth="1"/>
    <col min="14338" max="14338" width="12.28515625" style="7" customWidth="1"/>
    <col min="14339" max="14339" width="13.5703125" style="7" bestFit="1" customWidth="1"/>
    <col min="14340" max="14340" width="12.28515625" style="7" customWidth="1"/>
    <col min="14341" max="14341" width="36.5703125" style="7" customWidth="1"/>
    <col min="14342" max="14580" width="9.140625" style="7" customWidth="1"/>
    <col min="14581" max="14581" width="4.85546875" style="7" customWidth="1"/>
    <col min="14582" max="14582" width="45.85546875" style="7" customWidth="1"/>
    <col min="14583" max="14583" width="10.42578125" style="7" customWidth="1"/>
    <col min="14584" max="14584" width="13.28515625" style="7" bestFit="1" customWidth="1"/>
    <col min="14585" max="14585" width="12.28515625" style="7" customWidth="1"/>
    <col min="14586" max="14586" width="21.42578125" style="7" customWidth="1"/>
    <col min="14587" max="14587" width="10.7109375" style="7" customWidth="1"/>
    <col min="14588" max="14588" width="12.7109375" style="7" customWidth="1"/>
    <col min="14589" max="14589" width="13.28515625" style="7" bestFit="1" customWidth="1"/>
    <col min="14590" max="14591" width="9.140625" style="7"/>
    <col min="14592" max="14592" width="4.85546875" style="7" customWidth="1"/>
    <col min="14593" max="14593" width="45.85546875" style="7" customWidth="1"/>
    <col min="14594" max="14594" width="12.28515625" style="7" customWidth="1"/>
    <col min="14595" max="14595" width="13.5703125" style="7" bestFit="1" customWidth="1"/>
    <col min="14596" max="14596" width="12.28515625" style="7" customWidth="1"/>
    <col min="14597" max="14597" width="36.5703125" style="7" customWidth="1"/>
    <col min="14598" max="14836" width="9.140625" style="7" customWidth="1"/>
    <col min="14837" max="14837" width="4.85546875" style="7" customWidth="1"/>
    <col min="14838" max="14838" width="45.85546875" style="7" customWidth="1"/>
    <col min="14839" max="14839" width="10.42578125" style="7" customWidth="1"/>
    <col min="14840" max="14840" width="13.28515625" style="7" bestFit="1" customWidth="1"/>
    <col min="14841" max="14841" width="12.28515625" style="7" customWidth="1"/>
    <col min="14842" max="14842" width="21.42578125" style="7" customWidth="1"/>
    <col min="14843" max="14843" width="10.7109375" style="7" customWidth="1"/>
    <col min="14844" max="14844" width="12.7109375" style="7" customWidth="1"/>
    <col min="14845" max="14845" width="13.28515625" style="7" bestFit="1" customWidth="1"/>
    <col min="14846" max="14847" width="9.140625" style="7"/>
    <col min="14848" max="14848" width="4.85546875" style="7" customWidth="1"/>
    <col min="14849" max="14849" width="45.85546875" style="7" customWidth="1"/>
    <col min="14850" max="14850" width="12.28515625" style="7" customWidth="1"/>
    <col min="14851" max="14851" width="13.5703125" style="7" bestFit="1" customWidth="1"/>
    <col min="14852" max="14852" width="12.28515625" style="7" customWidth="1"/>
    <col min="14853" max="14853" width="36.5703125" style="7" customWidth="1"/>
    <col min="14854" max="15092" width="9.140625" style="7" customWidth="1"/>
    <col min="15093" max="15093" width="4.85546875" style="7" customWidth="1"/>
    <col min="15094" max="15094" width="45.85546875" style="7" customWidth="1"/>
    <col min="15095" max="15095" width="10.42578125" style="7" customWidth="1"/>
    <col min="15096" max="15096" width="13.28515625" style="7" bestFit="1" customWidth="1"/>
    <col min="15097" max="15097" width="12.28515625" style="7" customWidth="1"/>
    <col min="15098" max="15098" width="21.42578125" style="7" customWidth="1"/>
    <col min="15099" max="15099" width="10.7109375" style="7" customWidth="1"/>
    <col min="15100" max="15100" width="12.7109375" style="7" customWidth="1"/>
    <col min="15101" max="15101" width="13.28515625" style="7" bestFit="1" customWidth="1"/>
    <col min="15102" max="15103" width="9.140625" style="7"/>
    <col min="15104" max="15104" width="4.85546875" style="7" customWidth="1"/>
    <col min="15105" max="15105" width="45.85546875" style="7" customWidth="1"/>
    <col min="15106" max="15106" width="12.28515625" style="7" customWidth="1"/>
    <col min="15107" max="15107" width="13.5703125" style="7" bestFit="1" customWidth="1"/>
    <col min="15108" max="15108" width="12.28515625" style="7" customWidth="1"/>
    <col min="15109" max="15109" width="36.5703125" style="7" customWidth="1"/>
    <col min="15110" max="15348" width="9.140625" style="7" customWidth="1"/>
    <col min="15349" max="15349" width="4.85546875" style="7" customWidth="1"/>
    <col min="15350" max="15350" width="45.85546875" style="7" customWidth="1"/>
    <col min="15351" max="15351" width="10.42578125" style="7" customWidth="1"/>
    <col min="15352" max="15352" width="13.28515625" style="7" bestFit="1" customWidth="1"/>
    <col min="15353" max="15353" width="12.28515625" style="7" customWidth="1"/>
    <col min="15354" max="15354" width="21.42578125" style="7" customWidth="1"/>
    <col min="15355" max="15355" width="10.7109375" style="7" customWidth="1"/>
    <col min="15356" max="15356" width="12.7109375" style="7" customWidth="1"/>
    <col min="15357" max="15357" width="13.28515625" style="7" bestFit="1" customWidth="1"/>
    <col min="15358" max="15359" width="9.140625" style="7"/>
    <col min="15360" max="15360" width="4.85546875" style="7" customWidth="1"/>
    <col min="15361" max="15361" width="45.85546875" style="7" customWidth="1"/>
    <col min="15362" max="15362" width="12.28515625" style="7" customWidth="1"/>
    <col min="15363" max="15363" width="13.5703125" style="7" bestFit="1" customWidth="1"/>
    <col min="15364" max="15364" width="12.28515625" style="7" customWidth="1"/>
    <col min="15365" max="15365" width="36.5703125" style="7" customWidth="1"/>
    <col min="15366" max="15604" width="9.140625" style="7" customWidth="1"/>
    <col min="15605" max="15605" width="4.85546875" style="7" customWidth="1"/>
    <col min="15606" max="15606" width="45.85546875" style="7" customWidth="1"/>
    <col min="15607" max="15607" width="10.42578125" style="7" customWidth="1"/>
    <col min="15608" max="15608" width="13.28515625" style="7" bestFit="1" customWidth="1"/>
    <col min="15609" max="15609" width="12.28515625" style="7" customWidth="1"/>
    <col min="15610" max="15610" width="21.42578125" style="7" customWidth="1"/>
    <col min="15611" max="15611" width="10.7109375" style="7" customWidth="1"/>
    <col min="15612" max="15612" width="12.7109375" style="7" customWidth="1"/>
    <col min="15613" max="15613" width="13.28515625" style="7" bestFit="1" customWidth="1"/>
    <col min="15614" max="15615" width="9.140625" style="7"/>
    <col min="15616" max="15616" width="4.85546875" style="7" customWidth="1"/>
    <col min="15617" max="15617" width="45.85546875" style="7" customWidth="1"/>
    <col min="15618" max="15618" width="12.28515625" style="7" customWidth="1"/>
    <col min="15619" max="15619" width="13.5703125" style="7" bestFit="1" customWidth="1"/>
    <col min="15620" max="15620" width="12.28515625" style="7" customWidth="1"/>
    <col min="15621" max="15621" width="36.5703125" style="7" customWidth="1"/>
    <col min="15622" max="15860" width="9.140625" style="7" customWidth="1"/>
    <col min="15861" max="15861" width="4.85546875" style="7" customWidth="1"/>
    <col min="15862" max="15862" width="45.85546875" style="7" customWidth="1"/>
    <col min="15863" max="15863" width="10.42578125" style="7" customWidth="1"/>
    <col min="15864" max="15864" width="13.28515625" style="7" bestFit="1" customWidth="1"/>
    <col min="15865" max="15865" width="12.28515625" style="7" customWidth="1"/>
    <col min="15866" max="15866" width="21.42578125" style="7" customWidth="1"/>
    <col min="15867" max="15867" width="10.7109375" style="7" customWidth="1"/>
    <col min="15868" max="15868" width="12.7109375" style="7" customWidth="1"/>
    <col min="15869" max="15869" width="13.28515625" style="7" bestFit="1" customWidth="1"/>
    <col min="15870" max="15871" width="9.140625" style="7"/>
    <col min="15872" max="15872" width="4.85546875" style="7" customWidth="1"/>
    <col min="15873" max="15873" width="45.85546875" style="7" customWidth="1"/>
    <col min="15874" max="15874" width="12.28515625" style="7" customWidth="1"/>
    <col min="15875" max="15875" width="13.5703125" style="7" bestFit="1" customWidth="1"/>
    <col min="15876" max="15876" width="12.28515625" style="7" customWidth="1"/>
    <col min="15877" max="15877" width="36.5703125" style="7" customWidth="1"/>
    <col min="15878" max="16116" width="9.140625" style="7" customWidth="1"/>
    <col min="16117" max="16117" width="4.85546875" style="7" customWidth="1"/>
    <col min="16118" max="16118" width="45.85546875" style="7" customWidth="1"/>
    <col min="16119" max="16119" width="10.42578125" style="7" customWidth="1"/>
    <col min="16120" max="16120" width="13.28515625" style="7" bestFit="1" customWidth="1"/>
    <col min="16121" max="16121" width="12.28515625" style="7" customWidth="1"/>
    <col min="16122" max="16122" width="21.42578125" style="7" customWidth="1"/>
    <col min="16123" max="16123" width="10.7109375" style="7" customWidth="1"/>
    <col min="16124" max="16124" width="12.7109375" style="7" customWidth="1"/>
    <col min="16125" max="16125" width="13.28515625" style="7" bestFit="1" customWidth="1"/>
    <col min="16126" max="16127" width="9.140625" style="7"/>
    <col min="16128" max="16128" width="4.85546875" style="7" customWidth="1"/>
    <col min="16129" max="16129" width="45.85546875" style="7" customWidth="1"/>
    <col min="16130" max="16130" width="12.28515625" style="7" customWidth="1"/>
    <col min="16131" max="16131" width="13.5703125" style="7" bestFit="1" customWidth="1"/>
    <col min="16132" max="16132" width="12.28515625" style="7" customWidth="1"/>
    <col min="16133" max="16133" width="36.5703125" style="7" customWidth="1"/>
    <col min="16134" max="16372" width="9.140625" style="7" customWidth="1"/>
    <col min="16373" max="16373" width="4.85546875" style="7" customWidth="1"/>
    <col min="16374" max="16374" width="45.85546875" style="7" customWidth="1"/>
    <col min="16375" max="16375" width="10.42578125" style="7" customWidth="1"/>
    <col min="16376" max="16376" width="13.28515625" style="7" bestFit="1" customWidth="1"/>
    <col min="16377" max="16377" width="12.28515625" style="7" customWidth="1"/>
    <col min="16378" max="16378" width="21.42578125" style="7" customWidth="1"/>
    <col min="16379" max="16379" width="10.7109375" style="7" customWidth="1"/>
    <col min="16380" max="16380" width="12.7109375" style="7" customWidth="1"/>
    <col min="16381" max="16381" width="13.28515625" style="7" bestFit="1" customWidth="1"/>
    <col min="16382" max="16384" width="9.140625" style="7"/>
  </cols>
  <sheetData>
    <row r="2" spans="1:5">
      <c r="A2" s="162" t="s">
        <v>278</v>
      </c>
      <c r="B2" s="162"/>
      <c r="C2" s="162"/>
      <c r="D2" s="162"/>
      <c r="E2" s="162"/>
    </row>
    <row r="3" spans="1:5">
      <c r="A3" s="12"/>
      <c r="B3" s="12"/>
      <c r="C3" s="12"/>
      <c r="D3" s="12"/>
      <c r="E3" s="12"/>
    </row>
    <row r="4" spans="1:5" s="8" customFormat="1" ht="60.75" customHeight="1">
      <c r="A4" s="13" t="s">
        <v>6</v>
      </c>
      <c r="B4" s="13" t="s">
        <v>279</v>
      </c>
      <c r="C4" s="13" t="s">
        <v>286</v>
      </c>
      <c r="D4" s="13" t="s">
        <v>287</v>
      </c>
      <c r="E4" s="13" t="s">
        <v>280</v>
      </c>
    </row>
    <row r="5" spans="1:5" s="9" customFormat="1" ht="9.9499999999999993" customHeight="1">
      <c r="A5" s="14"/>
      <c r="B5" s="15"/>
      <c r="C5" s="16"/>
      <c r="D5" s="16"/>
      <c r="E5" s="16"/>
    </row>
    <row r="6" spans="1:5" s="9" customFormat="1">
      <c r="A6" s="14"/>
      <c r="B6" s="15" t="s">
        <v>281</v>
      </c>
      <c r="C6" s="16">
        <v>867</v>
      </c>
      <c r="D6" s="16">
        <v>1243.5999999999999</v>
      </c>
      <c r="E6" s="16"/>
    </row>
    <row r="7" spans="1:5" s="9" customFormat="1">
      <c r="A7" s="14"/>
      <c r="B7" s="15" t="s">
        <v>282</v>
      </c>
      <c r="C7" s="16">
        <v>45</v>
      </c>
      <c r="D7" s="16">
        <v>144.9</v>
      </c>
      <c r="E7" s="16"/>
    </row>
    <row r="8" spans="1:5" s="9" customFormat="1">
      <c r="A8" s="14"/>
      <c r="B8" s="15" t="s">
        <v>288</v>
      </c>
      <c r="C8" s="16">
        <v>419.4</v>
      </c>
      <c r="D8" s="16">
        <v>507.2</v>
      </c>
      <c r="E8" s="16"/>
    </row>
    <row r="9" spans="1:5" s="9" customFormat="1" ht="18.75">
      <c r="A9" s="14"/>
      <c r="B9" s="17" t="s">
        <v>9</v>
      </c>
      <c r="C9" s="16">
        <v>2326</v>
      </c>
      <c r="D9" s="16">
        <v>605.20000000000005</v>
      </c>
      <c r="E9" s="20"/>
    </row>
    <row r="10" spans="1:5">
      <c r="A10" s="18"/>
      <c r="B10" s="15" t="s">
        <v>283</v>
      </c>
      <c r="C10" s="16">
        <f>SUM(C6:C9)</f>
        <v>3657.4</v>
      </c>
      <c r="D10" s="16">
        <f>SUM(D6:D9)</f>
        <v>2500.9</v>
      </c>
      <c r="E10" s="19"/>
    </row>
    <row r="12" spans="1:5">
      <c r="D12" s="11"/>
    </row>
  </sheetData>
  <mergeCells count="1">
    <mergeCell ref="A2:E2"/>
  </mergeCells>
  <printOptions horizontalCentered="1"/>
  <pageMargins left="0.9055118110236221" right="0.31496062992125984" top="0.35433070866141736" bottom="0.35433070866141736" header="0.31496062992125984" footer="0.31496062992125984"/>
  <pageSetup paperSize="9" scale="93" orientation="landscape" r:id="rId1"/>
</worksheet>
</file>

<file path=xl/worksheets/sheet5.xml><?xml version="1.0" encoding="utf-8"?>
<worksheet xmlns="http://schemas.openxmlformats.org/spreadsheetml/2006/main" xmlns:r="http://schemas.openxmlformats.org/officeDocument/2006/relationships">
  <dimension ref="A1:J320"/>
  <sheetViews>
    <sheetView workbookViewId="0">
      <selection sqref="A1:J319"/>
    </sheetView>
  </sheetViews>
  <sheetFormatPr defaultRowHeight="15"/>
  <cols>
    <col min="2" max="2" width="9.5703125" customWidth="1"/>
    <col min="10" max="10" width="2.42578125" customWidth="1"/>
  </cols>
  <sheetData>
    <row r="1" spans="1:10">
      <c r="A1" s="163" t="s">
        <v>285</v>
      </c>
      <c r="B1" s="164"/>
      <c r="C1" s="164"/>
      <c r="D1" s="164"/>
      <c r="E1" s="164"/>
      <c r="F1" s="164"/>
      <c r="G1" s="164"/>
      <c r="H1" s="164"/>
      <c r="I1" s="164"/>
      <c r="J1" s="164"/>
    </row>
    <row r="2" spans="1:10">
      <c r="A2" s="164"/>
      <c r="B2" s="164"/>
      <c r="C2" s="164"/>
      <c r="D2" s="164"/>
      <c r="E2" s="164"/>
      <c r="F2" s="164"/>
      <c r="G2" s="164"/>
      <c r="H2" s="164"/>
      <c r="I2" s="164"/>
      <c r="J2" s="164"/>
    </row>
    <row r="3" spans="1:10">
      <c r="A3" s="164"/>
      <c r="B3" s="164"/>
      <c r="C3" s="164"/>
      <c r="D3" s="164"/>
      <c r="E3" s="164"/>
      <c r="F3" s="164"/>
      <c r="G3" s="164"/>
      <c r="H3" s="164"/>
      <c r="I3" s="164"/>
      <c r="J3" s="164"/>
    </row>
    <row r="4" spans="1:10">
      <c r="A4" s="164"/>
      <c r="B4" s="164"/>
      <c r="C4" s="164"/>
      <c r="D4" s="164"/>
      <c r="E4" s="164"/>
      <c r="F4" s="164"/>
      <c r="G4" s="164"/>
      <c r="H4" s="164"/>
      <c r="I4" s="164"/>
      <c r="J4" s="164"/>
    </row>
    <row r="5" spans="1:10" s="103" customFormat="1">
      <c r="A5" s="164"/>
      <c r="B5" s="164"/>
      <c r="C5" s="164"/>
      <c r="D5" s="164"/>
      <c r="E5" s="164"/>
      <c r="F5" s="164"/>
      <c r="G5" s="164"/>
      <c r="H5" s="164"/>
      <c r="I5" s="164"/>
      <c r="J5" s="164"/>
    </row>
    <row r="6" spans="1:10" s="103" customFormat="1">
      <c r="A6" s="164"/>
      <c r="B6" s="164"/>
      <c r="C6" s="164"/>
      <c r="D6" s="164"/>
      <c r="E6" s="164"/>
      <c r="F6" s="164"/>
      <c r="G6" s="164"/>
      <c r="H6" s="164"/>
      <c r="I6" s="164"/>
      <c r="J6" s="164"/>
    </row>
    <row r="7" spans="1:10" s="103" customFormat="1">
      <c r="A7" s="164"/>
      <c r="B7" s="164"/>
      <c r="C7" s="164"/>
      <c r="D7" s="164"/>
      <c r="E7" s="164"/>
      <c r="F7" s="164"/>
      <c r="G7" s="164"/>
      <c r="H7" s="164"/>
      <c r="I7" s="164"/>
      <c r="J7" s="164"/>
    </row>
    <row r="8" spans="1:10" s="103" customFormat="1">
      <c r="A8" s="164"/>
      <c r="B8" s="164"/>
      <c r="C8" s="164"/>
      <c r="D8" s="164"/>
      <c r="E8" s="164"/>
      <c r="F8" s="164"/>
      <c r="G8" s="164"/>
      <c r="H8" s="164"/>
      <c r="I8" s="164"/>
      <c r="J8" s="164"/>
    </row>
    <row r="9" spans="1:10" s="103" customFormat="1">
      <c r="A9" s="164"/>
      <c r="B9" s="164"/>
      <c r="C9" s="164"/>
      <c r="D9" s="164"/>
      <c r="E9" s="164"/>
      <c r="F9" s="164"/>
      <c r="G9" s="164"/>
      <c r="H9" s="164"/>
      <c r="I9" s="164"/>
      <c r="J9" s="164"/>
    </row>
    <row r="10" spans="1:10" s="103" customFormat="1">
      <c r="A10" s="164"/>
      <c r="B10" s="164"/>
      <c r="C10" s="164"/>
      <c r="D10" s="164"/>
      <c r="E10" s="164"/>
      <c r="F10" s="164"/>
      <c r="G10" s="164"/>
      <c r="H10" s="164"/>
      <c r="I10" s="164"/>
      <c r="J10" s="164"/>
    </row>
    <row r="11" spans="1:10" s="103" customFormat="1">
      <c r="A11" s="164"/>
      <c r="B11" s="164"/>
      <c r="C11" s="164"/>
      <c r="D11" s="164"/>
      <c r="E11" s="164"/>
      <c r="F11" s="164"/>
      <c r="G11" s="164"/>
      <c r="H11" s="164"/>
      <c r="I11" s="164"/>
      <c r="J11" s="164"/>
    </row>
    <row r="12" spans="1:10" s="103" customFormat="1">
      <c r="A12" s="164"/>
      <c r="B12" s="164"/>
      <c r="C12" s="164"/>
      <c r="D12" s="164"/>
      <c r="E12" s="164"/>
      <c r="F12" s="164"/>
      <c r="G12" s="164"/>
      <c r="H12" s="164"/>
      <c r="I12" s="164"/>
      <c r="J12" s="164"/>
    </row>
    <row r="13" spans="1:10" s="103" customFormat="1">
      <c r="A13" s="164"/>
      <c r="B13" s="164"/>
      <c r="C13" s="164"/>
      <c r="D13" s="164"/>
      <c r="E13" s="164"/>
      <c r="F13" s="164"/>
      <c r="G13" s="164"/>
      <c r="H13" s="164"/>
      <c r="I13" s="164"/>
      <c r="J13" s="164"/>
    </row>
    <row r="14" spans="1:10" s="102" customFormat="1">
      <c r="A14" s="164"/>
      <c r="B14" s="164"/>
      <c r="C14" s="164"/>
      <c r="D14" s="164"/>
      <c r="E14" s="164"/>
      <c r="F14" s="164"/>
      <c r="G14" s="164"/>
      <c r="H14" s="164"/>
      <c r="I14" s="164"/>
      <c r="J14" s="164"/>
    </row>
    <row r="15" spans="1:10">
      <c r="A15" s="164"/>
      <c r="B15" s="164"/>
      <c r="C15" s="164"/>
      <c r="D15" s="164"/>
      <c r="E15" s="164"/>
      <c r="F15" s="164"/>
      <c r="G15" s="164"/>
      <c r="H15" s="164"/>
      <c r="I15" s="164"/>
      <c r="J15" s="164"/>
    </row>
    <row r="16" spans="1:10">
      <c r="A16" s="164"/>
      <c r="B16" s="164"/>
      <c r="C16" s="164"/>
      <c r="D16" s="164"/>
      <c r="E16" s="164"/>
      <c r="F16" s="164"/>
      <c r="G16" s="164"/>
      <c r="H16" s="164"/>
      <c r="I16" s="164"/>
      <c r="J16" s="164"/>
    </row>
    <row r="17" spans="1:10">
      <c r="A17" s="164"/>
      <c r="B17" s="164"/>
      <c r="C17" s="164"/>
      <c r="D17" s="164"/>
      <c r="E17" s="164"/>
      <c r="F17" s="164"/>
      <c r="G17" s="164"/>
      <c r="H17" s="164"/>
      <c r="I17" s="164"/>
      <c r="J17" s="164"/>
    </row>
    <row r="18" spans="1:10">
      <c r="A18" s="164"/>
      <c r="B18" s="164"/>
      <c r="C18" s="164"/>
      <c r="D18" s="164"/>
      <c r="E18" s="164"/>
      <c r="F18" s="164"/>
      <c r="G18" s="164"/>
      <c r="H18" s="164"/>
      <c r="I18" s="164"/>
      <c r="J18" s="164"/>
    </row>
    <row r="19" spans="1:10">
      <c r="A19" s="164"/>
      <c r="B19" s="164"/>
      <c r="C19" s="164"/>
      <c r="D19" s="164"/>
      <c r="E19" s="164"/>
      <c r="F19" s="164"/>
      <c r="G19" s="164"/>
      <c r="H19" s="164"/>
      <c r="I19" s="164"/>
      <c r="J19" s="164"/>
    </row>
    <row r="20" spans="1:10">
      <c r="A20" s="164"/>
      <c r="B20" s="164"/>
      <c r="C20" s="164"/>
      <c r="D20" s="164"/>
      <c r="E20" s="164"/>
      <c r="F20" s="164"/>
      <c r="G20" s="164"/>
      <c r="H20" s="164"/>
      <c r="I20" s="164"/>
      <c r="J20" s="164"/>
    </row>
    <row r="21" spans="1:10">
      <c r="A21" s="164"/>
      <c r="B21" s="164"/>
      <c r="C21" s="164"/>
      <c r="D21" s="164"/>
      <c r="E21" s="164"/>
      <c r="F21" s="164"/>
      <c r="G21" s="164"/>
      <c r="H21" s="164"/>
      <c r="I21" s="164"/>
      <c r="J21" s="164"/>
    </row>
    <row r="22" spans="1:10">
      <c r="A22" s="164"/>
      <c r="B22" s="164"/>
      <c r="C22" s="164"/>
      <c r="D22" s="164"/>
      <c r="E22" s="164"/>
      <c r="F22" s="164"/>
      <c r="G22" s="164"/>
      <c r="H22" s="164"/>
      <c r="I22" s="164"/>
      <c r="J22" s="164"/>
    </row>
    <row r="23" spans="1:10">
      <c r="A23" s="164"/>
      <c r="B23" s="164"/>
      <c r="C23" s="164"/>
      <c r="D23" s="164"/>
      <c r="E23" s="164"/>
      <c r="F23" s="164"/>
      <c r="G23" s="164"/>
      <c r="H23" s="164"/>
      <c r="I23" s="164"/>
      <c r="J23" s="164"/>
    </row>
    <row r="24" spans="1:10">
      <c r="A24" s="164"/>
      <c r="B24" s="164"/>
      <c r="C24" s="164"/>
      <c r="D24" s="164"/>
      <c r="E24" s="164"/>
      <c r="F24" s="164"/>
      <c r="G24" s="164"/>
      <c r="H24" s="164"/>
      <c r="I24" s="164"/>
      <c r="J24" s="164"/>
    </row>
    <row r="25" spans="1:10">
      <c r="A25" s="164"/>
      <c r="B25" s="164"/>
      <c r="C25" s="164"/>
      <c r="D25" s="164"/>
      <c r="E25" s="164"/>
      <c r="F25" s="164"/>
      <c r="G25" s="164"/>
      <c r="H25" s="164"/>
      <c r="I25" s="164"/>
      <c r="J25" s="164"/>
    </row>
    <row r="26" spans="1:10">
      <c r="A26" s="164"/>
      <c r="B26" s="164"/>
      <c r="C26" s="164"/>
      <c r="D26" s="164"/>
      <c r="E26" s="164"/>
      <c r="F26" s="164"/>
      <c r="G26" s="164"/>
      <c r="H26" s="164"/>
      <c r="I26" s="164"/>
      <c r="J26" s="164"/>
    </row>
    <row r="27" spans="1:10">
      <c r="A27" s="164"/>
      <c r="B27" s="164"/>
      <c r="C27" s="164"/>
      <c r="D27" s="164"/>
      <c r="E27" s="164"/>
      <c r="F27" s="164"/>
      <c r="G27" s="164"/>
      <c r="H27" s="164"/>
      <c r="I27" s="164"/>
      <c r="J27" s="164"/>
    </row>
    <row r="28" spans="1:10">
      <c r="A28" s="164"/>
      <c r="B28" s="164"/>
      <c r="C28" s="164"/>
      <c r="D28" s="164"/>
      <c r="E28" s="164"/>
      <c r="F28" s="164"/>
      <c r="G28" s="164"/>
      <c r="H28" s="164"/>
      <c r="I28" s="164"/>
      <c r="J28" s="164"/>
    </row>
    <row r="29" spans="1:10">
      <c r="A29" s="164"/>
      <c r="B29" s="164"/>
      <c r="C29" s="164"/>
      <c r="D29" s="164"/>
      <c r="E29" s="164"/>
      <c r="F29" s="164"/>
      <c r="G29" s="164"/>
      <c r="H29" s="164"/>
      <c r="I29" s="164"/>
      <c r="J29" s="164"/>
    </row>
    <row r="30" spans="1:10">
      <c r="A30" s="164"/>
      <c r="B30" s="164"/>
      <c r="C30" s="164"/>
      <c r="D30" s="164"/>
      <c r="E30" s="164"/>
      <c r="F30" s="164"/>
      <c r="G30" s="164"/>
      <c r="H30" s="164"/>
      <c r="I30" s="164"/>
      <c r="J30" s="164"/>
    </row>
    <row r="31" spans="1:10">
      <c r="A31" s="164"/>
      <c r="B31" s="164"/>
      <c r="C31" s="164"/>
      <c r="D31" s="164"/>
      <c r="E31" s="164"/>
      <c r="F31" s="164"/>
      <c r="G31" s="164"/>
      <c r="H31" s="164"/>
      <c r="I31" s="164"/>
      <c r="J31" s="164"/>
    </row>
    <row r="32" spans="1:10">
      <c r="A32" s="164"/>
      <c r="B32" s="164"/>
      <c r="C32" s="164"/>
      <c r="D32" s="164"/>
      <c r="E32" s="164"/>
      <c r="F32" s="164"/>
      <c r="G32" s="164"/>
      <c r="H32" s="164"/>
      <c r="I32" s="164"/>
      <c r="J32" s="164"/>
    </row>
    <row r="33" spans="1:10">
      <c r="A33" s="164"/>
      <c r="B33" s="164"/>
      <c r="C33" s="164"/>
      <c r="D33" s="164"/>
      <c r="E33" s="164"/>
      <c r="F33" s="164"/>
      <c r="G33" s="164"/>
      <c r="H33" s="164"/>
      <c r="I33" s="164"/>
      <c r="J33" s="164"/>
    </row>
    <row r="34" spans="1:10">
      <c r="A34" s="164"/>
      <c r="B34" s="164"/>
      <c r="C34" s="164"/>
      <c r="D34" s="164"/>
      <c r="E34" s="164"/>
      <c r="F34" s="164"/>
      <c r="G34" s="164"/>
      <c r="H34" s="164"/>
      <c r="I34" s="164"/>
      <c r="J34" s="164"/>
    </row>
    <row r="35" spans="1:10">
      <c r="A35" s="164"/>
      <c r="B35" s="164"/>
      <c r="C35" s="164"/>
      <c r="D35" s="164"/>
      <c r="E35" s="164"/>
      <c r="F35" s="164"/>
      <c r="G35" s="164"/>
      <c r="H35" s="164"/>
      <c r="I35" s="164"/>
      <c r="J35" s="164"/>
    </row>
    <row r="36" spans="1:10">
      <c r="A36" s="164"/>
      <c r="B36" s="164"/>
      <c r="C36" s="164"/>
      <c r="D36" s="164"/>
      <c r="E36" s="164"/>
      <c r="F36" s="164"/>
      <c r="G36" s="164"/>
      <c r="H36" s="164"/>
      <c r="I36" s="164"/>
      <c r="J36" s="164"/>
    </row>
    <row r="37" spans="1:10">
      <c r="A37" s="164"/>
      <c r="B37" s="164"/>
      <c r="C37" s="164"/>
      <c r="D37" s="164"/>
      <c r="E37" s="164"/>
      <c r="F37" s="164"/>
      <c r="G37" s="164"/>
      <c r="H37" s="164"/>
      <c r="I37" s="164"/>
      <c r="J37" s="164"/>
    </row>
    <row r="38" spans="1:10">
      <c r="A38" s="164"/>
      <c r="B38" s="164"/>
      <c r="C38" s="164"/>
      <c r="D38" s="164"/>
      <c r="E38" s="164"/>
      <c r="F38" s="164"/>
      <c r="G38" s="164"/>
      <c r="H38" s="164"/>
      <c r="I38" s="164"/>
      <c r="J38" s="164"/>
    </row>
    <row r="39" spans="1:10">
      <c r="A39" s="164"/>
      <c r="B39" s="164"/>
      <c r="C39" s="164"/>
      <c r="D39" s="164"/>
      <c r="E39" s="164"/>
      <c r="F39" s="164"/>
      <c r="G39" s="164"/>
      <c r="H39" s="164"/>
      <c r="I39" s="164"/>
      <c r="J39" s="164"/>
    </row>
    <row r="40" spans="1:10">
      <c r="A40" s="164"/>
      <c r="B40" s="164"/>
      <c r="C40" s="164"/>
      <c r="D40" s="164"/>
      <c r="E40" s="164"/>
      <c r="F40" s="164"/>
      <c r="G40" s="164"/>
      <c r="H40" s="164"/>
      <c r="I40" s="164"/>
      <c r="J40" s="164"/>
    </row>
    <row r="41" spans="1:10">
      <c r="A41" s="164"/>
      <c r="B41" s="164"/>
      <c r="C41" s="164"/>
      <c r="D41" s="164"/>
      <c r="E41" s="164"/>
      <c r="F41" s="164"/>
      <c r="G41" s="164"/>
      <c r="H41" s="164"/>
      <c r="I41" s="164"/>
      <c r="J41" s="164"/>
    </row>
    <row r="42" spans="1:10">
      <c r="A42" s="164"/>
      <c r="B42" s="164"/>
      <c r="C42" s="164"/>
      <c r="D42" s="164"/>
      <c r="E42" s="164"/>
      <c r="F42" s="164"/>
      <c r="G42" s="164"/>
      <c r="H42" s="164"/>
      <c r="I42" s="164"/>
      <c r="J42" s="164"/>
    </row>
    <row r="43" spans="1:10">
      <c r="A43" s="164"/>
      <c r="B43" s="164"/>
      <c r="C43" s="164"/>
      <c r="D43" s="164"/>
      <c r="E43" s="164"/>
      <c r="F43" s="164"/>
      <c r="G43" s="164"/>
      <c r="H43" s="164"/>
      <c r="I43" s="164"/>
      <c r="J43" s="164"/>
    </row>
    <row r="44" spans="1:10">
      <c r="A44" s="164"/>
      <c r="B44" s="164"/>
      <c r="C44" s="164"/>
      <c r="D44" s="164"/>
      <c r="E44" s="164"/>
      <c r="F44" s="164"/>
      <c r="G44" s="164"/>
      <c r="H44" s="164"/>
      <c r="I44" s="164"/>
      <c r="J44" s="164"/>
    </row>
    <row r="45" spans="1:10">
      <c r="A45" s="164"/>
      <c r="B45" s="164"/>
      <c r="C45" s="164"/>
      <c r="D45" s="164"/>
      <c r="E45" s="164"/>
      <c r="F45" s="164"/>
      <c r="G45" s="164"/>
      <c r="H45" s="164"/>
      <c r="I45" s="164"/>
      <c r="J45" s="164"/>
    </row>
    <row r="46" spans="1:10">
      <c r="A46" s="164"/>
      <c r="B46" s="164"/>
      <c r="C46" s="164"/>
      <c r="D46" s="164"/>
      <c r="E46" s="164"/>
      <c r="F46" s="164"/>
      <c r="G46" s="164"/>
      <c r="H46" s="164"/>
      <c r="I46" s="164"/>
      <c r="J46" s="164"/>
    </row>
    <row r="47" spans="1:10">
      <c r="A47" s="164"/>
      <c r="B47" s="164"/>
      <c r="C47" s="164"/>
      <c r="D47" s="164"/>
      <c r="E47" s="164"/>
      <c r="F47" s="164"/>
      <c r="G47" s="164"/>
      <c r="H47" s="164"/>
      <c r="I47" s="164"/>
      <c r="J47" s="164"/>
    </row>
    <row r="48" spans="1:10">
      <c r="A48" s="164"/>
      <c r="B48" s="164"/>
      <c r="C48" s="164"/>
      <c r="D48" s="164"/>
      <c r="E48" s="164"/>
      <c r="F48" s="164"/>
      <c r="G48" s="164"/>
      <c r="H48" s="164"/>
      <c r="I48" s="164"/>
      <c r="J48" s="164"/>
    </row>
    <row r="49" spans="1:10">
      <c r="A49" s="164"/>
      <c r="B49" s="164"/>
      <c r="C49" s="164"/>
      <c r="D49" s="164"/>
      <c r="E49" s="164"/>
      <c r="F49" s="164"/>
      <c r="G49" s="164"/>
      <c r="H49" s="164"/>
      <c r="I49" s="164"/>
      <c r="J49" s="164"/>
    </row>
    <row r="50" spans="1:10">
      <c r="A50" s="164"/>
      <c r="B50" s="164"/>
      <c r="C50" s="164"/>
      <c r="D50" s="164"/>
      <c r="E50" s="164"/>
      <c r="F50" s="164"/>
      <c r="G50" s="164"/>
      <c r="H50" s="164"/>
      <c r="I50" s="164"/>
      <c r="J50" s="164"/>
    </row>
    <row r="51" spans="1:10">
      <c r="A51" s="164"/>
      <c r="B51" s="164"/>
      <c r="C51" s="164"/>
      <c r="D51" s="164"/>
      <c r="E51" s="164"/>
      <c r="F51" s="164"/>
      <c r="G51" s="164"/>
      <c r="H51" s="164"/>
      <c r="I51" s="164"/>
      <c r="J51" s="164"/>
    </row>
    <row r="52" spans="1:10">
      <c r="A52" s="164"/>
      <c r="B52" s="164"/>
      <c r="C52" s="164"/>
      <c r="D52" s="164"/>
      <c r="E52" s="164"/>
      <c r="F52" s="164"/>
      <c r="G52" s="164"/>
      <c r="H52" s="164"/>
      <c r="I52" s="164"/>
      <c r="J52" s="164"/>
    </row>
    <row r="53" spans="1:10">
      <c r="A53" s="164"/>
      <c r="B53" s="164"/>
      <c r="C53" s="164"/>
      <c r="D53" s="164"/>
      <c r="E53" s="164"/>
      <c r="F53" s="164"/>
      <c r="G53" s="164"/>
      <c r="H53" s="164"/>
      <c r="I53" s="164"/>
      <c r="J53" s="164"/>
    </row>
    <row r="54" spans="1:10">
      <c r="A54" s="164"/>
      <c r="B54" s="164"/>
      <c r="C54" s="164"/>
      <c r="D54" s="164"/>
      <c r="E54" s="164"/>
      <c r="F54" s="164"/>
      <c r="G54" s="164"/>
      <c r="H54" s="164"/>
      <c r="I54" s="164"/>
      <c r="J54" s="164"/>
    </row>
    <row r="55" spans="1:10">
      <c r="A55" s="164"/>
      <c r="B55" s="164"/>
      <c r="C55" s="164"/>
      <c r="D55" s="164"/>
      <c r="E55" s="164"/>
      <c r="F55" s="164"/>
      <c r="G55" s="164"/>
      <c r="H55" s="164"/>
      <c r="I55" s="164"/>
      <c r="J55" s="164"/>
    </row>
    <row r="56" spans="1:10">
      <c r="A56" s="164"/>
      <c r="B56" s="164"/>
      <c r="C56" s="164"/>
      <c r="D56" s="164"/>
      <c r="E56" s="164"/>
      <c r="F56" s="164"/>
      <c r="G56" s="164"/>
      <c r="H56" s="164"/>
      <c r="I56" s="164"/>
      <c r="J56" s="164"/>
    </row>
    <row r="57" spans="1:10">
      <c r="A57" s="164"/>
      <c r="B57" s="164"/>
      <c r="C57" s="164"/>
      <c r="D57" s="164"/>
      <c r="E57" s="164"/>
      <c r="F57" s="164"/>
      <c r="G57" s="164"/>
      <c r="H57" s="164"/>
      <c r="I57" s="164"/>
      <c r="J57" s="164"/>
    </row>
    <row r="58" spans="1:10">
      <c r="A58" s="164"/>
      <c r="B58" s="164"/>
      <c r="C58" s="164"/>
      <c r="D58" s="164"/>
      <c r="E58" s="164"/>
      <c r="F58" s="164"/>
      <c r="G58" s="164"/>
      <c r="H58" s="164"/>
      <c r="I58" s="164"/>
      <c r="J58" s="164"/>
    </row>
    <row r="59" spans="1:10">
      <c r="A59" s="164"/>
      <c r="B59" s="164"/>
      <c r="C59" s="164"/>
      <c r="D59" s="164"/>
      <c r="E59" s="164"/>
      <c r="F59" s="164"/>
      <c r="G59" s="164"/>
      <c r="H59" s="164"/>
      <c r="I59" s="164"/>
      <c r="J59" s="164"/>
    </row>
    <row r="60" spans="1:10">
      <c r="A60" s="164"/>
      <c r="B60" s="164"/>
      <c r="C60" s="164"/>
      <c r="D60" s="164"/>
      <c r="E60" s="164"/>
      <c r="F60" s="164"/>
      <c r="G60" s="164"/>
      <c r="H60" s="164"/>
      <c r="I60" s="164"/>
      <c r="J60" s="164"/>
    </row>
    <row r="61" spans="1:10">
      <c r="A61" s="164"/>
      <c r="B61" s="164"/>
      <c r="C61" s="164"/>
      <c r="D61" s="164"/>
      <c r="E61" s="164"/>
      <c r="F61" s="164"/>
      <c r="G61" s="164"/>
      <c r="H61" s="164"/>
      <c r="I61" s="164"/>
      <c r="J61" s="164"/>
    </row>
    <row r="62" spans="1:10">
      <c r="A62" s="164"/>
      <c r="B62" s="164"/>
      <c r="C62" s="164"/>
      <c r="D62" s="164"/>
      <c r="E62" s="164"/>
      <c r="F62" s="164"/>
      <c r="G62" s="164"/>
      <c r="H62" s="164"/>
      <c r="I62" s="164"/>
      <c r="J62" s="164"/>
    </row>
    <row r="63" spans="1:10">
      <c r="A63" s="164"/>
      <c r="B63" s="164"/>
      <c r="C63" s="164"/>
      <c r="D63" s="164"/>
      <c r="E63" s="164"/>
      <c r="F63" s="164"/>
      <c r="G63" s="164"/>
      <c r="H63" s="164"/>
      <c r="I63" s="164"/>
      <c r="J63" s="164"/>
    </row>
    <row r="64" spans="1:10">
      <c r="A64" s="164"/>
      <c r="B64" s="164"/>
      <c r="C64" s="164"/>
      <c r="D64" s="164"/>
      <c r="E64" s="164"/>
      <c r="F64" s="164"/>
      <c r="G64" s="164"/>
      <c r="H64" s="164"/>
      <c r="I64" s="164"/>
      <c r="J64" s="164"/>
    </row>
    <row r="65" spans="1:10">
      <c r="A65" s="164"/>
      <c r="B65" s="164"/>
      <c r="C65" s="164"/>
      <c r="D65" s="164"/>
      <c r="E65" s="164"/>
      <c r="F65" s="164"/>
      <c r="G65" s="164"/>
      <c r="H65" s="164"/>
      <c r="I65" s="164"/>
      <c r="J65" s="164"/>
    </row>
    <row r="66" spans="1:10">
      <c r="A66" s="164"/>
      <c r="B66" s="164"/>
      <c r="C66" s="164"/>
      <c r="D66" s="164"/>
      <c r="E66" s="164"/>
      <c r="F66" s="164"/>
      <c r="G66" s="164"/>
      <c r="H66" s="164"/>
      <c r="I66" s="164"/>
      <c r="J66" s="164"/>
    </row>
    <row r="67" spans="1:10">
      <c r="A67" s="164"/>
      <c r="B67" s="164"/>
      <c r="C67" s="164"/>
      <c r="D67" s="164"/>
      <c r="E67" s="164"/>
      <c r="F67" s="164"/>
      <c r="G67" s="164"/>
      <c r="H67" s="164"/>
      <c r="I67" s="164"/>
      <c r="J67" s="164"/>
    </row>
    <row r="68" spans="1:10">
      <c r="A68" s="164"/>
      <c r="B68" s="164"/>
      <c r="C68" s="164"/>
      <c r="D68" s="164"/>
      <c r="E68" s="164"/>
      <c r="F68" s="164"/>
      <c r="G68" s="164"/>
      <c r="H68" s="164"/>
      <c r="I68" s="164"/>
      <c r="J68" s="164"/>
    </row>
    <row r="69" spans="1:10">
      <c r="A69" s="164"/>
      <c r="B69" s="164"/>
      <c r="C69" s="164"/>
      <c r="D69" s="164"/>
      <c r="E69" s="164"/>
      <c r="F69" s="164"/>
      <c r="G69" s="164"/>
      <c r="H69" s="164"/>
      <c r="I69" s="164"/>
      <c r="J69" s="164"/>
    </row>
    <row r="70" spans="1:10">
      <c r="A70" s="164"/>
      <c r="B70" s="164"/>
      <c r="C70" s="164"/>
      <c r="D70" s="164"/>
      <c r="E70" s="164"/>
      <c r="F70" s="164"/>
      <c r="G70" s="164"/>
      <c r="H70" s="164"/>
      <c r="I70" s="164"/>
      <c r="J70" s="164"/>
    </row>
    <row r="71" spans="1:10">
      <c r="A71" s="164"/>
      <c r="B71" s="164"/>
      <c r="C71" s="164"/>
      <c r="D71" s="164"/>
      <c r="E71" s="164"/>
      <c r="F71" s="164"/>
      <c r="G71" s="164"/>
      <c r="H71" s="164"/>
      <c r="I71" s="164"/>
      <c r="J71" s="164"/>
    </row>
    <row r="72" spans="1:10">
      <c r="A72" s="164"/>
      <c r="B72" s="164"/>
      <c r="C72" s="164"/>
      <c r="D72" s="164"/>
      <c r="E72" s="164"/>
      <c r="F72" s="164"/>
      <c r="G72" s="164"/>
      <c r="H72" s="164"/>
      <c r="I72" s="164"/>
      <c r="J72" s="164"/>
    </row>
    <row r="73" spans="1:10">
      <c r="A73" s="164"/>
      <c r="B73" s="164"/>
      <c r="C73" s="164"/>
      <c r="D73" s="164"/>
      <c r="E73" s="164"/>
      <c r="F73" s="164"/>
      <c r="G73" s="164"/>
      <c r="H73" s="164"/>
      <c r="I73" s="164"/>
      <c r="J73" s="164"/>
    </row>
    <row r="74" spans="1:10">
      <c r="A74" s="164"/>
      <c r="B74" s="164"/>
      <c r="C74" s="164"/>
      <c r="D74" s="164"/>
      <c r="E74" s="164"/>
      <c r="F74" s="164"/>
      <c r="G74" s="164"/>
      <c r="H74" s="164"/>
      <c r="I74" s="164"/>
      <c r="J74" s="164"/>
    </row>
    <row r="75" spans="1:10">
      <c r="A75" s="164"/>
      <c r="B75" s="164"/>
      <c r="C75" s="164"/>
      <c r="D75" s="164"/>
      <c r="E75" s="164"/>
      <c r="F75" s="164"/>
      <c r="G75" s="164"/>
      <c r="H75" s="164"/>
      <c r="I75" s="164"/>
      <c r="J75" s="164"/>
    </row>
    <row r="76" spans="1:10">
      <c r="A76" s="164"/>
      <c r="B76" s="164"/>
      <c r="C76" s="164"/>
      <c r="D76" s="164"/>
      <c r="E76" s="164"/>
      <c r="F76" s="164"/>
      <c r="G76" s="164"/>
      <c r="H76" s="164"/>
      <c r="I76" s="164"/>
      <c r="J76" s="164"/>
    </row>
    <row r="77" spans="1:10">
      <c r="A77" s="164"/>
      <c r="B77" s="164"/>
      <c r="C77" s="164"/>
      <c r="D77" s="164"/>
      <c r="E77" s="164"/>
      <c r="F77" s="164"/>
      <c r="G77" s="164"/>
      <c r="H77" s="164"/>
      <c r="I77" s="164"/>
      <c r="J77" s="164"/>
    </row>
    <row r="78" spans="1:10">
      <c r="A78" s="164"/>
      <c r="B78" s="164"/>
      <c r="C78" s="164"/>
      <c r="D78" s="164"/>
      <c r="E78" s="164"/>
      <c r="F78" s="164"/>
      <c r="G78" s="164"/>
      <c r="H78" s="164"/>
      <c r="I78" s="164"/>
      <c r="J78" s="164"/>
    </row>
    <row r="79" spans="1:10">
      <c r="A79" s="164"/>
      <c r="B79" s="164"/>
      <c r="C79" s="164"/>
      <c r="D79" s="164"/>
      <c r="E79" s="164"/>
      <c r="F79" s="164"/>
      <c r="G79" s="164"/>
      <c r="H79" s="164"/>
      <c r="I79" s="164"/>
      <c r="J79" s="164"/>
    </row>
    <row r="80" spans="1:10">
      <c r="A80" s="164"/>
      <c r="B80" s="164"/>
      <c r="C80" s="164"/>
      <c r="D80" s="164"/>
      <c r="E80" s="164"/>
      <c r="F80" s="164"/>
      <c r="G80" s="164"/>
      <c r="H80" s="164"/>
      <c r="I80" s="164"/>
      <c r="J80" s="164"/>
    </row>
    <row r="81" spans="1:10">
      <c r="A81" s="164"/>
      <c r="B81" s="164"/>
      <c r="C81" s="164"/>
      <c r="D81" s="164"/>
      <c r="E81" s="164"/>
      <c r="F81" s="164"/>
      <c r="G81" s="164"/>
      <c r="H81" s="164"/>
      <c r="I81" s="164"/>
      <c r="J81" s="164"/>
    </row>
    <row r="82" spans="1:10">
      <c r="A82" s="164"/>
      <c r="B82" s="164"/>
      <c r="C82" s="164"/>
      <c r="D82" s="164"/>
      <c r="E82" s="164"/>
      <c r="F82" s="164"/>
      <c r="G82" s="164"/>
      <c r="H82" s="164"/>
      <c r="I82" s="164"/>
      <c r="J82" s="164"/>
    </row>
    <row r="83" spans="1:10">
      <c r="A83" s="164"/>
      <c r="B83" s="164"/>
      <c r="C83" s="164"/>
      <c r="D83" s="164"/>
      <c r="E83" s="164"/>
      <c r="F83" s="164"/>
      <c r="G83" s="164"/>
      <c r="H83" s="164"/>
      <c r="I83" s="164"/>
      <c r="J83" s="164"/>
    </row>
    <row r="84" spans="1:10">
      <c r="A84" s="164"/>
      <c r="B84" s="164"/>
      <c r="C84" s="164"/>
      <c r="D84" s="164"/>
      <c r="E84" s="164"/>
      <c r="F84" s="164"/>
      <c r="G84" s="164"/>
      <c r="H84" s="164"/>
      <c r="I84" s="164"/>
      <c r="J84" s="164"/>
    </row>
    <row r="85" spans="1:10">
      <c r="A85" s="164"/>
      <c r="B85" s="164"/>
      <c r="C85" s="164"/>
      <c r="D85" s="164"/>
      <c r="E85" s="164"/>
      <c r="F85" s="164"/>
      <c r="G85" s="164"/>
      <c r="H85" s="164"/>
      <c r="I85" s="164"/>
      <c r="J85" s="164"/>
    </row>
    <row r="86" spans="1:10">
      <c r="A86" s="164"/>
      <c r="B86" s="164"/>
      <c r="C86" s="164"/>
      <c r="D86" s="164"/>
      <c r="E86" s="164"/>
      <c r="F86" s="164"/>
      <c r="G86" s="164"/>
      <c r="H86" s="164"/>
      <c r="I86" s="164"/>
      <c r="J86" s="164"/>
    </row>
    <row r="87" spans="1:10">
      <c r="A87" s="164"/>
      <c r="B87" s="164"/>
      <c r="C87" s="164"/>
      <c r="D87" s="164"/>
      <c r="E87" s="164"/>
      <c r="F87" s="164"/>
      <c r="G87" s="164"/>
      <c r="H87" s="164"/>
      <c r="I87" s="164"/>
      <c r="J87" s="164"/>
    </row>
    <row r="88" spans="1:10">
      <c r="A88" s="164"/>
      <c r="B88" s="164"/>
      <c r="C88" s="164"/>
      <c r="D88" s="164"/>
      <c r="E88" s="164"/>
      <c r="F88" s="164"/>
      <c r="G88" s="164"/>
      <c r="H88" s="164"/>
      <c r="I88" s="164"/>
      <c r="J88" s="164"/>
    </row>
    <row r="89" spans="1:10">
      <c r="A89" s="164"/>
      <c r="B89" s="164"/>
      <c r="C89" s="164"/>
      <c r="D89" s="164"/>
      <c r="E89" s="164"/>
      <c r="F89" s="164"/>
      <c r="G89" s="164"/>
      <c r="H89" s="164"/>
      <c r="I89" s="164"/>
      <c r="J89" s="164"/>
    </row>
    <row r="90" spans="1:10">
      <c r="A90" s="164"/>
      <c r="B90" s="164"/>
      <c r="C90" s="164"/>
      <c r="D90" s="164"/>
      <c r="E90" s="164"/>
      <c r="F90" s="164"/>
      <c r="G90" s="164"/>
      <c r="H90" s="164"/>
      <c r="I90" s="164"/>
      <c r="J90" s="164"/>
    </row>
    <row r="91" spans="1:10">
      <c r="A91" s="164"/>
      <c r="B91" s="164"/>
      <c r="C91" s="164"/>
      <c r="D91" s="164"/>
      <c r="E91" s="164"/>
      <c r="F91" s="164"/>
      <c r="G91" s="164"/>
      <c r="H91" s="164"/>
      <c r="I91" s="164"/>
      <c r="J91" s="164"/>
    </row>
    <row r="92" spans="1:10">
      <c r="A92" s="164"/>
      <c r="B92" s="164"/>
      <c r="C92" s="164"/>
      <c r="D92" s="164"/>
      <c r="E92" s="164"/>
      <c r="F92" s="164"/>
      <c r="G92" s="164"/>
      <c r="H92" s="164"/>
      <c r="I92" s="164"/>
      <c r="J92" s="164"/>
    </row>
    <row r="93" spans="1:10">
      <c r="A93" s="164"/>
      <c r="B93" s="164"/>
      <c r="C93" s="164"/>
      <c r="D93" s="164"/>
      <c r="E93" s="164"/>
      <c r="F93" s="164"/>
      <c r="G93" s="164"/>
      <c r="H93" s="164"/>
      <c r="I93" s="164"/>
      <c r="J93" s="164"/>
    </row>
    <row r="94" spans="1:10">
      <c r="A94" s="164"/>
      <c r="B94" s="164"/>
      <c r="C94" s="164"/>
      <c r="D94" s="164"/>
      <c r="E94" s="164"/>
      <c r="F94" s="164"/>
      <c r="G94" s="164"/>
      <c r="H94" s="164"/>
      <c r="I94" s="164"/>
      <c r="J94" s="164"/>
    </row>
    <row r="95" spans="1:10">
      <c r="A95" s="164"/>
      <c r="B95" s="164"/>
      <c r="C95" s="164"/>
      <c r="D95" s="164"/>
      <c r="E95" s="164"/>
      <c r="F95" s="164"/>
      <c r="G95" s="164"/>
      <c r="H95" s="164"/>
      <c r="I95" s="164"/>
      <c r="J95" s="164"/>
    </row>
    <row r="96" spans="1:10">
      <c r="A96" s="164"/>
      <c r="B96" s="164"/>
      <c r="C96" s="164"/>
      <c r="D96" s="164"/>
      <c r="E96" s="164"/>
      <c r="F96" s="164"/>
      <c r="G96" s="164"/>
      <c r="H96" s="164"/>
      <c r="I96" s="164"/>
      <c r="J96" s="164"/>
    </row>
    <row r="97" spans="1:10">
      <c r="A97" s="164"/>
      <c r="B97" s="164"/>
      <c r="C97" s="164"/>
      <c r="D97" s="164"/>
      <c r="E97" s="164"/>
      <c r="F97" s="164"/>
      <c r="G97" s="164"/>
      <c r="H97" s="164"/>
      <c r="I97" s="164"/>
      <c r="J97" s="164"/>
    </row>
    <row r="98" spans="1:10">
      <c r="A98" s="164"/>
      <c r="B98" s="164"/>
      <c r="C98" s="164"/>
      <c r="D98" s="164"/>
      <c r="E98" s="164"/>
      <c r="F98" s="164"/>
      <c r="G98" s="164"/>
      <c r="H98" s="164"/>
      <c r="I98" s="164"/>
      <c r="J98" s="164"/>
    </row>
    <row r="99" spans="1:10">
      <c r="A99" s="164"/>
      <c r="B99" s="164"/>
      <c r="C99" s="164"/>
      <c r="D99" s="164"/>
      <c r="E99" s="164"/>
      <c r="F99" s="164"/>
      <c r="G99" s="164"/>
      <c r="H99" s="164"/>
      <c r="I99" s="164"/>
      <c r="J99" s="164"/>
    </row>
    <row r="100" spans="1:10">
      <c r="A100" s="164"/>
      <c r="B100" s="164"/>
      <c r="C100" s="164"/>
      <c r="D100" s="164"/>
      <c r="E100" s="164"/>
      <c r="F100" s="164"/>
      <c r="G100" s="164"/>
      <c r="H100" s="164"/>
      <c r="I100" s="164"/>
      <c r="J100" s="164"/>
    </row>
    <row r="101" spans="1:10">
      <c r="A101" s="164"/>
      <c r="B101" s="164"/>
      <c r="C101" s="164"/>
      <c r="D101" s="164"/>
      <c r="E101" s="164"/>
      <c r="F101" s="164"/>
      <c r="G101" s="164"/>
      <c r="H101" s="164"/>
      <c r="I101" s="164"/>
      <c r="J101" s="164"/>
    </row>
    <row r="102" spans="1:10">
      <c r="A102" s="164"/>
      <c r="B102" s="164"/>
      <c r="C102" s="164"/>
      <c r="D102" s="164"/>
      <c r="E102" s="164"/>
      <c r="F102" s="164"/>
      <c r="G102" s="164"/>
      <c r="H102" s="164"/>
      <c r="I102" s="164"/>
      <c r="J102" s="164"/>
    </row>
    <row r="103" spans="1:10">
      <c r="A103" s="164"/>
      <c r="B103" s="164"/>
      <c r="C103" s="164"/>
      <c r="D103" s="164"/>
      <c r="E103" s="164"/>
      <c r="F103" s="164"/>
      <c r="G103" s="164"/>
      <c r="H103" s="164"/>
      <c r="I103" s="164"/>
      <c r="J103" s="164"/>
    </row>
    <row r="104" spans="1:10">
      <c r="A104" s="164"/>
      <c r="B104" s="164"/>
      <c r="C104" s="164"/>
      <c r="D104" s="164"/>
      <c r="E104" s="164"/>
      <c r="F104" s="164"/>
      <c r="G104" s="164"/>
      <c r="H104" s="164"/>
      <c r="I104" s="164"/>
      <c r="J104" s="164"/>
    </row>
    <row r="105" spans="1:10">
      <c r="A105" s="164"/>
      <c r="B105" s="164"/>
      <c r="C105" s="164"/>
      <c r="D105" s="164"/>
      <c r="E105" s="164"/>
      <c r="F105" s="164"/>
      <c r="G105" s="164"/>
      <c r="H105" s="164"/>
      <c r="I105" s="164"/>
      <c r="J105" s="164"/>
    </row>
    <row r="106" spans="1:10">
      <c r="A106" s="164"/>
      <c r="B106" s="164"/>
      <c r="C106" s="164"/>
      <c r="D106" s="164"/>
      <c r="E106" s="164"/>
      <c r="F106" s="164"/>
      <c r="G106" s="164"/>
      <c r="H106" s="164"/>
      <c r="I106" s="164"/>
      <c r="J106" s="164"/>
    </row>
    <row r="107" spans="1:10">
      <c r="A107" s="164"/>
      <c r="B107" s="164"/>
      <c r="C107" s="164"/>
      <c r="D107" s="164"/>
      <c r="E107" s="164"/>
      <c r="F107" s="164"/>
      <c r="G107" s="164"/>
      <c r="H107" s="164"/>
      <c r="I107" s="164"/>
      <c r="J107" s="164"/>
    </row>
    <row r="108" spans="1:10">
      <c r="A108" s="164"/>
      <c r="B108" s="164"/>
      <c r="C108" s="164"/>
      <c r="D108" s="164"/>
      <c r="E108" s="164"/>
      <c r="F108" s="164"/>
      <c r="G108" s="164"/>
      <c r="H108" s="164"/>
      <c r="I108" s="164"/>
      <c r="J108" s="164"/>
    </row>
    <row r="109" spans="1:10">
      <c r="A109" s="164"/>
      <c r="B109" s="164"/>
      <c r="C109" s="164"/>
      <c r="D109" s="164"/>
      <c r="E109" s="164"/>
      <c r="F109" s="164"/>
      <c r="G109" s="164"/>
      <c r="H109" s="164"/>
      <c r="I109" s="164"/>
      <c r="J109" s="164"/>
    </row>
    <row r="110" spans="1:10">
      <c r="A110" s="164"/>
      <c r="B110" s="164"/>
      <c r="C110" s="164"/>
      <c r="D110" s="164"/>
      <c r="E110" s="164"/>
      <c r="F110" s="164"/>
      <c r="G110" s="164"/>
      <c r="H110" s="164"/>
      <c r="I110" s="164"/>
      <c r="J110" s="164"/>
    </row>
    <row r="111" spans="1:10">
      <c r="A111" s="164"/>
      <c r="B111" s="164"/>
      <c r="C111" s="164"/>
      <c r="D111" s="164"/>
      <c r="E111" s="164"/>
      <c r="F111" s="164"/>
      <c r="G111" s="164"/>
      <c r="H111" s="164"/>
      <c r="I111" s="164"/>
      <c r="J111" s="164"/>
    </row>
    <row r="112" spans="1:10">
      <c r="A112" s="164"/>
      <c r="B112" s="164"/>
      <c r="C112" s="164"/>
      <c r="D112" s="164"/>
      <c r="E112" s="164"/>
      <c r="F112" s="164"/>
      <c r="G112" s="164"/>
      <c r="H112" s="164"/>
      <c r="I112" s="164"/>
      <c r="J112" s="164"/>
    </row>
    <row r="113" spans="1:10">
      <c r="A113" s="164"/>
      <c r="B113" s="164"/>
      <c r="C113" s="164"/>
      <c r="D113" s="164"/>
      <c r="E113" s="164"/>
      <c r="F113" s="164"/>
      <c r="G113" s="164"/>
      <c r="H113" s="164"/>
      <c r="I113" s="164"/>
      <c r="J113" s="164"/>
    </row>
    <row r="114" spans="1:10">
      <c r="A114" s="164"/>
      <c r="B114" s="164"/>
      <c r="C114" s="164"/>
      <c r="D114" s="164"/>
      <c r="E114" s="164"/>
      <c r="F114" s="164"/>
      <c r="G114" s="164"/>
      <c r="H114" s="164"/>
      <c r="I114" s="164"/>
      <c r="J114" s="164"/>
    </row>
    <row r="115" spans="1:10">
      <c r="A115" s="164"/>
      <c r="B115" s="164"/>
      <c r="C115" s="164"/>
      <c r="D115" s="164"/>
      <c r="E115" s="164"/>
      <c r="F115" s="164"/>
      <c r="G115" s="164"/>
      <c r="H115" s="164"/>
      <c r="I115" s="164"/>
      <c r="J115" s="164"/>
    </row>
    <row r="116" spans="1:10">
      <c r="A116" s="164"/>
      <c r="B116" s="164"/>
      <c r="C116" s="164"/>
      <c r="D116" s="164"/>
      <c r="E116" s="164"/>
      <c r="F116" s="164"/>
      <c r="G116" s="164"/>
      <c r="H116" s="164"/>
      <c r="I116" s="164"/>
      <c r="J116" s="164"/>
    </row>
    <row r="117" spans="1:10">
      <c r="A117" s="164"/>
      <c r="B117" s="164"/>
      <c r="C117" s="164"/>
      <c r="D117" s="164"/>
      <c r="E117" s="164"/>
      <c r="F117" s="164"/>
      <c r="G117" s="164"/>
      <c r="H117" s="164"/>
      <c r="I117" s="164"/>
      <c r="J117" s="164"/>
    </row>
    <row r="118" spans="1:10">
      <c r="A118" s="164"/>
      <c r="B118" s="164"/>
      <c r="C118" s="164"/>
      <c r="D118" s="164"/>
      <c r="E118" s="164"/>
      <c r="F118" s="164"/>
      <c r="G118" s="164"/>
      <c r="H118" s="164"/>
      <c r="I118" s="164"/>
      <c r="J118" s="164"/>
    </row>
    <row r="119" spans="1:10">
      <c r="A119" s="164"/>
      <c r="B119" s="164"/>
      <c r="C119" s="164"/>
      <c r="D119" s="164"/>
      <c r="E119" s="164"/>
      <c r="F119" s="164"/>
      <c r="G119" s="164"/>
      <c r="H119" s="164"/>
      <c r="I119" s="164"/>
      <c r="J119" s="164"/>
    </row>
    <row r="120" spans="1:10">
      <c r="A120" s="164"/>
      <c r="B120" s="164"/>
      <c r="C120" s="164"/>
      <c r="D120" s="164"/>
      <c r="E120" s="164"/>
      <c r="F120" s="164"/>
      <c r="G120" s="164"/>
      <c r="H120" s="164"/>
      <c r="I120" s="164"/>
      <c r="J120" s="164"/>
    </row>
    <row r="121" spans="1:10">
      <c r="A121" s="164"/>
      <c r="B121" s="164"/>
      <c r="C121" s="164"/>
      <c r="D121" s="164"/>
      <c r="E121" s="164"/>
      <c r="F121" s="164"/>
      <c r="G121" s="164"/>
      <c r="H121" s="164"/>
      <c r="I121" s="164"/>
      <c r="J121" s="164"/>
    </row>
    <row r="122" spans="1:10">
      <c r="A122" s="164"/>
      <c r="B122" s="164"/>
      <c r="C122" s="164"/>
      <c r="D122" s="164"/>
      <c r="E122" s="164"/>
      <c r="F122" s="164"/>
      <c r="G122" s="164"/>
      <c r="H122" s="164"/>
      <c r="I122" s="164"/>
      <c r="J122" s="164"/>
    </row>
    <row r="123" spans="1:10">
      <c r="A123" s="164"/>
      <c r="B123" s="164"/>
      <c r="C123" s="164"/>
      <c r="D123" s="164"/>
      <c r="E123" s="164"/>
      <c r="F123" s="164"/>
      <c r="G123" s="164"/>
      <c r="H123" s="164"/>
      <c r="I123" s="164"/>
      <c r="J123" s="164"/>
    </row>
    <row r="124" spans="1:10">
      <c r="A124" s="164"/>
      <c r="B124" s="164"/>
      <c r="C124" s="164"/>
      <c r="D124" s="164"/>
      <c r="E124" s="164"/>
      <c r="F124" s="164"/>
      <c r="G124" s="164"/>
      <c r="H124" s="164"/>
      <c r="I124" s="164"/>
      <c r="J124" s="164"/>
    </row>
    <row r="125" spans="1:10">
      <c r="A125" s="164"/>
      <c r="B125" s="164"/>
      <c r="C125" s="164"/>
      <c r="D125" s="164"/>
      <c r="E125" s="164"/>
      <c r="F125" s="164"/>
      <c r="G125" s="164"/>
      <c r="H125" s="164"/>
      <c r="I125" s="164"/>
      <c r="J125" s="164"/>
    </row>
    <row r="126" spans="1:10">
      <c r="A126" s="164"/>
      <c r="B126" s="164"/>
      <c r="C126" s="164"/>
      <c r="D126" s="164"/>
      <c r="E126" s="164"/>
      <c r="F126" s="164"/>
      <c r="G126" s="164"/>
      <c r="H126" s="164"/>
      <c r="I126" s="164"/>
      <c r="J126" s="164"/>
    </row>
    <row r="127" spans="1:10">
      <c r="A127" s="164"/>
      <c r="B127" s="164"/>
      <c r="C127" s="164"/>
      <c r="D127" s="164"/>
      <c r="E127" s="164"/>
      <c r="F127" s="164"/>
      <c r="G127" s="164"/>
      <c r="H127" s="164"/>
      <c r="I127" s="164"/>
      <c r="J127" s="164"/>
    </row>
    <row r="128" spans="1:10">
      <c r="A128" s="164"/>
      <c r="B128" s="164"/>
      <c r="C128" s="164"/>
      <c r="D128" s="164"/>
      <c r="E128" s="164"/>
      <c r="F128" s="164"/>
      <c r="G128" s="164"/>
      <c r="H128" s="164"/>
      <c r="I128" s="164"/>
      <c r="J128" s="164"/>
    </row>
    <row r="129" spans="1:10">
      <c r="A129" s="164"/>
      <c r="B129" s="164"/>
      <c r="C129" s="164"/>
      <c r="D129" s="164"/>
      <c r="E129" s="164"/>
      <c r="F129" s="164"/>
      <c r="G129" s="164"/>
      <c r="H129" s="164"/>
      <c r="I129" s="164"/>
      <c r="J129" s="164"/>
    </row>
    <row r="130" spans="1:10">
      <c r="A130" s="164"/>
      <c r="B130" s="164"/>
      <c r="C130" s="164"/>
      <c r="D130" s="164"/>
      <c r="E130" s="164"/>
      <c r="F130" s="164"/>
      <c r="G130" s="164"/>
      <c r="H130" s="164"/>
      <c r="I130" s="164"/>
      <c r="J130" s="164"/>
    </row>
    <row r="131" spans="1:10">
      <c r="A131" s="164"/>
      <c r="B131" s="164"/>
      <c r="C131" s="164"/>
      <c r="D131" s="164"/>
      <c r="E131" s="164"/>
      <c r="F131" s="164"/>
      <c r="G131" s="164"/>
      <c r="H131" s="164"/>
      <c r="I131" s="164"/>
      <c r="J131" s="164"/>
    </row>
    <row r="132" spans="1:10">
      <c r="A132" s="164"/>
      <c r="B132" s="164"/>
      <c r="C132" s="164"/>
      <c r="D132" s="164"/>
      <c r="E132" s="164"/>
      <c r="F132" s="164"/>
      <c r="G132" s="164"/>
      <c r="H132" s="164"/>
      <c r="I132" s="164"/>
      <c r="J132" s="164"/>
    </row>
    <row r="133" spans="1:10">
      <c r="A133" s="164"/>
      <c r="B133" s="164"/>
      <c r="C133" s="164"/>
      <c r="D133" s="164"/>
      <c r="E133" s="164"/>
      <c r="F133" s="164"/>
      <c r="G133" s="164"/>
      <c r="H133" s="164"/>
      <c r="I133" s="164"/>
      <c r="J133" s="164"/>
    </row>
    <row r="134" spans="1:10">
      <c r="A134" s="164"/>
      <c r="B134" s="164"/>
      <c r="C134" s="164"/>
      <c r="D134" s="164"/>
      <c r="E134" s="164"/>
      <c r="F134" s="164"/>
      <c r="G134" s="164"/>
      <c r="H134" s="164"/>
      <c r="I134" s="164"/>
      <c r="J134" s="164"/>
    </row>
    <row r="135" spans="1:10">
      <c r="A135" s="164"/>
      <c r="B135" s="164"/>
      <c r="C135" s="164"/>
      <c r="D135" s="164"/>
      <c r="E135" s="164"/>
      <c r="F135" s="164"/>
      <c r="G135" s="164"/>
      <c r="H135" s="164"/>
      <c r="I135" s="164"/>
      <c r="J135" s="164"/>
    </row>
    <row r="136" spans="1:10">
      <c r="A136" s="164"/>
      <c r="B136" s="164"/>
      <c r="C136" s="164"/>
      <c r="D136" s="164"/>
      <c r="E136" s="164"/>
      <c r="F136" s="164"/>
      <c r="G136" s="164"/>
      <c r="H136" s="164"/>
      <c r="I136" s="164"/>
      <c r="J136" s="164"/>
    </row>
    <row r="137" spans="1:10">
      <c r="A137" s="164"/>
      <c r="B137" s="164"/>
      <c r="C137" s="164"/>
      <c r="D137" s="164"/>
      <c r="E137" s="164"/>
      <c r="F137" s="164"/>
      <c r="G137" s="164"/>
      <c r="H137" s="164"/>
      <c r="I137" s="164"/>
      <c r="J137" s="164"/>
    </row>
    <row r="138" spans="1:10">
      <c r="A138" s="164"/>
      <c r="B138" s="164"/>
      <c r="C138" s="164"/>
      <c r="D138" s="164"/>
      <c r="E138" s="164"/>
      <c r="F138" s="164"/>
      <c r="G138" s="164"/>
      <c r="H138" s="164"/>
      <c r="I138" s="164"/>
      <c r="J138" s="164"/>
    </row>
    <row r="139" spans="1:10">
      <c r="A139" s="164"/>
      <c r="B139" s="164"/>
      <c r="C139" s="164"/>
      <c r="D139" s="164"/>
      <c r="E139" s="164"/>
      <c r="F139" s="164"/>
      <c r="G139" s="164"/>
      <c r="H139" s="164"/>
      <c r="I139" s="164"/>
      <c r="J139" s="164"/>
    </row>
    <row r="140" spans="1:10">
      <c r="A140" s="164"/>
      <c r="B140" s="164"/>
      <c r="C140" s="164"/>
      <c r="D140" s="164"/>
      <c r="E140" s="164"/>
      <c r="F140" s="164"/>
      <c r="G140" s="164"/>
      <c r="H140" s="164"/>
      <c r="I140" s="164"/>
      <c r="J140" s="164"/>
    </row>
    <row r="141" spans="1:10">
      <c r="A141" s="164"/>
      <c r="B141" s="164"/>
      <c r="C141" s="164"/>
      <c r="D141" s="164"/>
      <c r="E141" s="164"/>
      <c r="F141" s="164"/>
      <c r="G141" s="164"/>
      <c r="H141" s="164"/>
      <c r="I141" s="164"/>
      <c r="J141" s="164"/>
    </row>
    <row r="142" spans="1:10">
      <c r="A142" s="164"/>
      <c r="B142" s="164"/>
      <c r="C142" s="164"/>
      <c r="D142" s="164"/>
      <c r="E142" s="164"/>
      <c r="F142" s="164"/>
      <c r="G142" s="164"/>
      <c r="H142" s="164"/>
      <c r="I142" s="164"/>
      <c r="J142" s="164"/>
    </row>
    <row r="143" spans="1:10">
      <c r="A143" s="164"/>
      <c r="B143" s="164"/>
      <c r="C143" s="164"/>
      <c r="D143" s="164"/>
      <c r="E143" s="164"/>
      <c r="F143" s="164"/>
      <c r="G143" s="164"/>
      <c r="H143" s="164"/>
      <c r="I143" s="164"/>
      <c r="J143" s="164"/>
    </row>
    <row r="144" spans="1:10">
      <c r="A144" s="164"/>
      <c r="B144" s="164"/>
      <c r="C144" s="164"/>
      <c r="D144" s="164"/>
      <c r="E144" s="164"/>
      <c r="F144" s="164"/>
      <c r="G144" s="164"/>
      <c r="H144" s="164"/>
      <c r="I144" s="164"/>
      <c r="J144" s="164"/>
    </row>
    <row r="145" spans="1:10">
      <c r="A145" s="164"/>
      <c r="B145" s="164"/>
      <c r="C145" s="164"/>
      <c r="D145" s="164"/>
      <c r="E145" s="164"/>
      <c r="F145" s="164"/>
      <c r="G145" s="164"/>
      <c r="H145" s="164"/>
      <c r="I145" s="164"/>
      <c r="J145" s="164"/>
    </row>
    <row r="146" spans="1:10">
      <c r="A146" s="164"/>
      <c r="B146" s="164"/>
      <c r="C146" s="164"/>
      <c r="D146" s="164"/>
      <c r="E146" s="164"/>
      <c r="F146" s="164"/>
      <c r="G146" s="164"/>
      <c r="H146" s="164"/>
      <c r="I146" s="164"/>
      <c r="J146" s="164"/>
    </row>
    <row r="147" spans="1:10">
      <c r="A147" s="164"/>
      <c r="B147" s="164"/>
      <c r="C147" s="164"/>
      <c r="D147" s="164"/>
      <c r="E147" s="164"/>
      <c r="F147" s="164"/>
      <c r="G147" s="164"/>
      <c r="H147" s="164"/>
      <c r="I147" s="164"/>
      <c r="J147" s="164"/>
    </row>
    <row r="148" spans="1:10">
      <c r="A148" s="164"/>
      <c r="B148" s="164"/>
      <c r="C148" s="164"/>
      <c r="D148" s="164"/>
      <c r="E148" s="164"/>
      <c r="F148" s="164"/>
      <c r="G148" s="164"/>
      <c r="H148" s="164"/>
      <c r="I148" s="164"/>
      <c r="J148" s="164"/>
    </row>
    <row r="149" spans="1:10">
      <c r="A149" s="164"/>
      <c r="B149" s="164"/>
      <c r="C149" s="164"/>
      <c r="D149" s="164"/>
      <c r="E149" s="164"/>
      <c r="F149" s="164"/>
      <c r="G149" s="164"/>
      <c r="H149" s="164"/>
      <c r="I149" s="164"/>
      <c r="J149" s="164"/>
    </row>
    <row r="150" spans="1:10">
      <c r="A150" s="164"/>
      <c r="B150" s="164"/>
      <c r="C150" s="164"/>
      <c r="D150" s="164"/>
      <c r="E150" s="164"/>
      <c r="F150" s="164"/>
      <c r="G150" s="164"/>
      <c r="H150" s="164"/>
      <c r="I150" s="164"/>
      <c r="J150" s="164"/>
    </row>
    <row r="151" spans="1:10">
      <c r="A151" s="164"/>
      <c r="B151" s="164"/>
      <c r="C151" s="164"/>
      <c r="D151" s="164"/>
      <c r="E151" s="164"/>
      <c r="F151" s="164"/>
      <c r="G151" s="164"/>
      <c r="H151" s="164"/>
      <c r="I151" s="164"/>
      <c r="J151" s="164"/>
    </row>
    <row r="152" spans="1:10">
      <c r="A152" s="164"/>
      <c r="B152" s="164"/>
      <c r="C152" s="164"/>
      <c r="D152" s="164"/>
      <c r="E152" s="164"/>
      <c r="F152" s="164"/>
      <c r="G152" s="164"/>
      <c r="H152" s="164"/>
      <c r="I152" s="164"/>
      <c r="J152" s="164"/>
    </row>
    <row r="153" spans="1:10">
      <c r="A153" s="164"/>
      <c r="B153" s="164"/>
      <c r="C153" s="164"/>
      <c r="D153" s="164"/>
      <c r="E153" s="164"/>
      <c r="F153" s="164"/>
      <c r="G153" s="164"/>
      <c r="H153" s="164"/>
      <c r="I153" s="164"/>
      <c r="J153" s="164"/>
    </row>
    <row r="154" spans="1:10">
      <c r="A154" s="164"/>
      <c r="B154" s="164"/>
      <c r="C154" s="164"/>
      <c r="D154" s="164"/>
      <c r="E154" s="164"/>
      <c r="F154" s="164"/>
      <c r="G154" s="164"/>
      <c r="H154" s="164"/>
      <c r="I154" s="164"/>
      <c r="J154" s="164"/>
    </row>
    <row r="155" spans="1:10">
      <c r="A155" s="164"/>
      <c r="B155" s="164"/>
      <c r="C155" s="164"/>
      <c r="D155" s="164"/>
      <c r="E155" s="164"/>
      <c r="F155" s="164"/>
      <c r="G155" s="164"/>
      <c r="H155" s="164"/>
      <c r="I155" s="164"/>
      <c r="J155" s="164"/>
    </row>
    <row r="156" spans="1:10">
      <c r="A156" s="164"/>
      <c r="B156" s="164"/>
      <c r="C156" s="164"/>
      <c r="D156" s="164"/>
      <c r="E156" s="164"/>
      <c r="F156" s="164"/>
      <c r="G156" s="164"/>
      <c r="H156" s="164"/>
      <c r="I156" s="164"/>
      <c r="J156" s="164"/>
    </row>
    <row r="157" spans="1:10">
      <c r="A157" s="164"/>
      <c r="B157" s="164"/>
      <c r="C157" s="164"/>
      <c r="D157" s="164"/>
      <c r="E157" s="164"/>
      <c r="F157" s="164"/>
      <c r="G157" s="164"/>
      <c r="H157" s="164"/>
      <c r="I157" s="164"/>
      <c r="J157" s="164"/>
    </row>
    <row r="158" spans="1:10">
      <c r="A158" s="164"/>
      <c r="B158" s="164"/>
      <c r="C158" s="164"/>
      <c r="D158" s="164"/>
      <c r="E158" s="164"/>
      <c r="F158" s="164"/>
      <c r="G158" s="164"/>
      <c r="H158" s="164"/>
      <c r="I158" s="164"/>
      <c r="J158" s="164"/>
    </row>
    <row r="159" spans="1:10">
      <c r="A159" s="164"/>
      <c r="B159" s="164"/>
      <c r="C159" s="164"/>
      <c r="D159" s="164"/>
      <c r="E159" s="164"/>
      <c r="F159" s="164"/>
      <c r="G159" s="164"/>
      <c r="H159" s="164"/>
      <c r="I159" s="164"/>
      <c r="J159" s="164"/>
    </row>
    <row r="160" spans="1:10">
      <c r="A160" s="164"/>
      <c r="B160" s="164"/>
      <c r="C160" s="164"/>
      <c r="D160" s="164"/>
      <c r="E160" s="164"/>
      <c r="F160" s="164"/>
      <c r="G160" s="164"/>
      <c r="H160" s="164"/>
      <c r="I160" s="164"/>
      <c r="J160" s="164"/>
    </row>
    <row r="161" spans="1:10">
      <c r="A161" s="164"/>
      <c r="B161" s="164"/>
      <c r="C161" s="164"/>
      <c r="D161" s="164"/>
      <c r="E161" s="164"/>
      <c r="F161" s="164"/>
      <c r="G161" s="164"/>
      <c r="H161" s="164"/>
      <c r="I161" s="164"/>
      <c r="J161" s="164"/>
    </row>
    <row r="162" spans="1:10">
      <c r="A162" s="164"/>
      <c r="B162" s="164"/>
      <c r="C162" s="164"/>
      <c r="D162" s="164"/>
      <c r="E162" s="164"/>
      <c r="F162" s="164"/>
      <c r="G162" s="164"/>
      <c r="H162" s="164"/>
      <c r="I162" s="164"/>
      <c r="J162" s="164"/>
    </row>
    <row r="163" spans="1:10">
      <c r="A163" s="164"/>
      <c r="B163" s="164"/>
      <c r="C163" s="164"/>
      <c r="D163" s="164"/>
      <c r="E163" s="164"/>
      <c r="F163" s="164"/>
      <c r="G163" s="164"/>
      <c r="H163" s="164"/>
      <c r="I163" s="164"/>
      <c r="J163" s="164"/>
    </row>
    <row r="164" spans="1:10">
      <c r="A164" s="164"/>
      <c r="B164" s="164"/>
      <c r="C164" s="164"/>
      <c r="D164" s="164"/>
      <c r="E164" s="164"/>
      <c r="F164" s="164"/>
      <c r="G164" s="164"/>
      <c r="H164" s="164"/>
      <c r="I164" s="164"/>
      <c r="J164" s="164"/>
    </row>
    <row r="165" spans="1:10">
      <c r="A165" s="164"/>
      <c r="B165" s="164"/>
      <c r="C165" s="164"/>
      <c r="D165" s="164"/>
      <c r="E165" s="164"/>
      <c r="F165" s="164"/>
      <c r="G165" s="164"/>
      <c r="H165" s="164"/>
      <c r="I165" s="164"/>
      <c r="J165" s="164"/>
    </row>
    <row r="166" spans="1:10">
      <c r="A166" s="164"/>
      <c r="B166" s="164"/>
      <c r="C166" s="164"/>
      <c r="D166" s="164"/>
      <c r="E166" s="164"/>
      <c r="F166" s="164"/>
      <c r="G166" s="164"/>
      <c r="H166" s="164"/>
      <c r="I166" s="164"/>
      <c r="J166" s="164"/>
    </row>
    <row r="167" spans="1:10">
      <c r="A167" s="164"/>
      <c r="B167" s="164"/>
      <c r="C167" s="164"/>
      <c r="D167" s="164"/>
      <c r="E167" s="164"/>
      <c r="F167" s="164"/>
      <c r="G167" s="164"/>
      <c r="H167" s="164"/>
      <c r="I167" s="164"/>
      <c r="J167" s="164"/>
    </row>
    <row r="168" spans="1:10">
      <c r="A168" s="164"/>
      <c r="B168" s="164"/>
      <c r="C168" s="164"/>
      <c r="D168" s="164"/>
      <c r="E168" s="164"/>
      <c r="F168" s="164"/>
      <c r="G168" s="164"/>
      <c r="H168" s="164"/>
      <c r="I168" s="164"/>
      <c r="J168" s="164"/>
    </row>
    <row r="169" spans="1:10">
      <c r="A169" s="164"/>
      <c r="B169" s="164"/>
      <c r="C169" s="164"/>
      <c r="D169" s="164"/>
      <c r="E169" s="164"/>
      <c r="F169" s="164"/>
      <c r="G169" s="164"/>
      <c r="H169" s="164"/>
      <c r="I169" s="164"/>
      <c r="J169" s="164"/>
    </row>
    <row r="170" spans="1:10">
      <c r="A170" s="164"/>
      <c r="B170" s="164"/>
      <c r="C170" s="164"/>
      <c r="D170" s="164"/>
      <c r="E170" s="164"/>
      <c r="F170" s="164"/>
      <c r="G170" s="164"/>
      <c r="H170" s="164"/>
      <c r="I170" s="164"/>
      <c r="J170" s="164"/>
    </row>
    <row r="171" spans="1:10">
      <c r="A171" s="164"/>
      <c r="B171" s="164"/>
      <c r="C171" s="164"/>
      <c r="D171" s="164"/>
      <c r="E171" s="164"/>
      <c r="F171" s="164"/>
      <c r="G171" s="164"/>
      <c r="H171" s="164"/>
      <c r="I171" s="164"/>
      <c r="J171" s="164"/>
    </row>
    <row r="172" spans="1:10">
      <c r="A172" s="164"/>
      <c r="B172" s="164"/>
      <c r="C172" s="164"/>
      <c r="D172" s="164"/>
      <c r="E172" s="164"/>
      <c r="F172" s="164"/>
      <c r="G172" s="164"/>
      <c r="H172" s="164"/>
      <c r="I172" s="164"/>
      <c r="J172" s="164"/>
    </row>
    <row r="173" spans="1:10">
      <c r="A173" s="164"/>
      <c r="B173" s="164"/>
      <c r="C173" s="164"/>
      <c r="D173" s="164"/>
      <c r="E173" s="164"/>
      <c r="F173" s="164"/>
      <c r="G173" s="164"/>
      <c r="H173" s="164"/>
      <c r="I173" s="164"/>
      <c r="J173" s="164"/>
    </row>
    <row r="174" spans="1:10">
      <c r="A174" s="164"/>
      <c r="B174" s="164"/>
      <c r="C174" s="164"/>
      <c r="D174" s="164"/>
      <c r="E174" s="164"/>
      <c r="F174" s="164"/>
      <c r="G174" s="164"/>
      <c r="H174" s="164"/>
      <c r="I174" s="164"/>
      <c r="J174" s="164"/>
    </row>
    <row r="175" spans="1:10">
      <c r="A175" s="164"/>
      <c r="B175" s="164"/>
      <c r="C175" s="164"/>
      <c r="D175" s="164"/>
      <c r="E175" s="164"/>
      <c r="F175" s="164"/>
      <c r="G175" s="164"/>
      <c r="H175" s="164"/>
      <c r="I175" s="164"/>
      <c r="J175" s="164"/>
    </row>
    <row r="176" spans="1:10">
      <c r="A176" s="164"/>
      <c r="B176" s="164"/>
      <c r="C176" s="164"/>
      <c r="D176" s="164"/>
      <c r="E176" s="164"/>
      <c r="F176" s="164"/>
      <c r="G176" s="164"/>
      <c r="H176" s="164"/>
      <c r="I176" s="164"/>
      <c r="J176" s="164"/>
    </row>
    <row r="177" spans="1:10">
      <c r="A177" s="164"/>
      <c r="B177" s="164"/>
      <c r="C177" s="164"/>
      <c r="D177" s="164"/>
      <c r="E177" s="164"/>
      <c r="F177" s="164"/>
      <c r="G177" s="164"/>
      <c r="H177" s="164"/>
      <c r="I177" s="164"/>
      <c r="J177" s="164"/>
    </row>
    <row r="178" spans="1:10">
      <c r="A178" s="164"/>
      <c r="B178" s="164"/>
      <c r="C178" s="164"/>
      <c r="D178" s="164"/>
      <c r="E178" s="164"/>
      <c r="F178" s="164"/>
      <c r="G178" s="164"/>
      <c r="H178" s="164"/>
      <c r="I178" s="164"/>
      <c r="J178" s="164"/>
    </row>
    <row r="179" spans="1:10">
      <c r="A179" s="164"/>
      <c r="B179" s="164"/>
      <c r="C179" s="164"/>
      <c r="D179" s="164"/>
      <c r="E179" s="164"/>
      <c r="F179" s="164"/>
      <c r="G179" s="164"/>
      <c r="H179" s="164"/>
      <c r="I179" s="164"/>
      <c r="J179" s="164"/>
    </row>
    <row r="180" spans="1:10">
      <c r="A180" s="164"/>
      <c r="B180" s="164"/>
      <c r="C180" s="164"/>
      <c r="D180" s="164"/>
      <c r="E180" s="164"/>
      <c r="F180" s="164"/>
      <c r="G180" s="164"/>
      <c r="H180" s="164"/>
      <c r="I180" s="164"/>
      <c r="J180" s="164"/>
    </row>
    <row r="181" spans="1:10">
      <c r="A181" s="164"/>
      <c r="B181" s="164"/>
      <c r="C181" s="164"/>
      <c r="D181" s="164"/>
      <c r="E181" s="164"/>
      <c r="F181" s="164"/>
      <c r="G181" s="164"/>
      <c r="H181" s="164"/>
      <c r="I181" s="164"/>
      <c r="J181" s="164"/>
    </row>
    <row r="182" spans="1:10">
      <c r="A182" s="164"/>
      <c r="B182" s="164"/>
      <c r="C182" s="164"/>
      <c r="D182" s="164"/>
      <c r="E182" s="164"/>
      <c r="F182" s="164"/>
      <c r="G182" s="164"/>
      <c r="H182" s="164"/>
      <c r="I182" s="164"/>
      <c r="J182" s="164"/>
    </row>
    <row r="183" spans="1:10">
      <c r="A183" s="164"/>
      <c r="B183" s="164"/>
      <c r="C183" s="164"/>
      <c r="D183" s="164"/>
      <c r="E183" s="164"/>
      <c r="F183" s="164"/>
      <c r="G183" s="164"/>
      <c r="H183" s="164"/>
      <c r="I183" s="164"/>
      <c r="J183" s="164"/>
    </row>
    <row r="184" spans="1:10">
      <c r="A184" s="164"/>
      <c r="B184" s="164"/>
      <c r="C184" s="164"/>
      <c r="D184" s="164"/>
      <c r="E184" s="164"/>
      <c r="F184" s="164"/>
      <c r="G184" s="164"/>
      <c r="H184" s="164"/>
      <c r="I184" s="164"/>
      <c r="J184" s="164"/>
    </row>
    <row r="185" spans="1:10">
      <c r="A185" s="164"/>
      <c r="B185" s="164"/>
      <c r="C185" s="164"/>
      <c r="D185" s="164"/>
      <c r="E185" s="164"/>
      <c r="F185" s="164"/>
      <c r="G185" s="164"/>
      <c r="H185" s="164"/>
      <c r="I185" s="164"/>
      <c r="J185" s="164"/>
    </row>
    <row r="186" spans="1:10">
      <c r="A186" s="164"/>
      <c r="B186" s="164"/>
      <c r="C186" s="164"/>
      <c r="D186" s="164"/>
      <c r="E186" s="164"/>
      <c r="F186" s="164"/>
      <c r="G186" s="164"/>
      <c r="H186" s="164"/>
      <c r="I186" s="164"/>
      <c r="J186" s="164"/>
    </row>
    <row r="187" spans="1:10">
      <c r="A187" s="164"/>
      <c r="B187" s="164"/>
      <c r="C187" s="164"/>
      <c r="D187" s="164"/>
      <c r="E187" s="164"/>
      <c r="F187" s="164"/>
      <c r="G187" s="164"/>
      <c r="H187" s="164"/>
      <c r="I187" s="164"/>
      <c r="J187" s="164"/>
    </row>
    <row r="188" spans="1:10">
      <c r="A188" s="164"/>
      <c r="B188" s="164"/>
      <c r="C188" s="164"/>
      <c r="D188" s="164"/>
      <c r="E188" s="164"/>
      <c r="F188" s="164"/>
      <c r="G188" s="164"/>
      <c r="H188" s="164"/>
      <c r="I188" s="164"/>
      <c r="J188" s="164"/>
    </row>
    <row r="189" spans="1:10">
      <c r="A189" s="164"/>
      <c r="B189" s="164"/>
      <c r="C189" s="164"/>
      <c r="D189" s="164"/>
      <c r="E189" s="164"/>
      <c r="F189" s="164"/>
      <c r="G189" s="164"/>
      <c r="H189" s="164"/>
      <c r="I189" s="164"/>
      <c r="J189" s="164"/>
    </row>
    <row r="190" spans="1:10">
      <c r="A190" s="164"/>
      <c r="B190" s="164"/>
      <c r="C190" s="164"/>
      <c r="D190" s="164"/>
      <c r="E190" s="164"/>
      <c r="F190" s="164"/>
      <c r="G190" s="164"/>
      <c r="H190" s="164"/>
      <c r="I190" s="164"/>
      <c r="J190" s="164"/>
    </row>
    <row r="191" spans="1:10">
      <c r="A191" s="164"/>
      <c r="B191" s="164"/>
      <c r="C191" s="164"/>
      <c r="D191" s="164"/>
      <c r="E191" s="164"/>
      <c r="F191" s="164"/>
      <c r="G191" s="164"/>
      <c r="H191" s="164"/>
      <c r="I191" s="164"/>
      <c r="J191" s="164"/>
    </row>
    <row r="192" spans="1:10">
      <c r="A192" s="164"/>
      <c r="B192" s="164"/>
      <c r="C192" s="164"/>
      <c r="D192" s="164"/>
      <c r="E192" s="164"/>
      <c r="F192" s="164"/>
      <c r="G192" s="164"/>
      <c r="H192" s="164"/>
      <c r="I192" s="164"/>
      <c r="J192" s="164"/>
    </row>
    <row r="193" spans="1:10">
      <c r="A193" s="164"/>
      <c r="B193" s="164"/>
      <c r="C193" s="164"/>
      <c r="D193" s="164"/>
      <c r="E193" s="164"/>
      <c r="F193" s="164"/>
      <c r="G193" s="164"/>
      <c r="H193" s="164"/>
      <c r="I193" s="164"/>
      <c r="J193" s="164"/>
    </row>
    <row r="194" spans="1:10">
      <c r="A194" s="164"/>
      <c r="B194" s="164"/>
      <c r="C194" s="164"/>
      <c r="D194" s="164"/>
      <c r="E194" s="164"/>
      <c r="F194" s="164"/>
      <c r="G194" s="164"/>
      <c r="H194" s="164"/>
      <c r="I194" s="164"/>
      <c r="J194" s="164"/>
    </row>
    <row r="195" spans="1:10">
      <c r="A195" s="164"/>
      <c r="B195" s="164"/>
      <c r="C195" s="164"/>
      <c r="D195" s="164"/>
      <c r="E195" s="164"/>
      <c r="F195" s="164"/>
      <c r="G195" s="164"/>
      <c r="H195" s="164"/>
      <c r="I195" s="164"/>
      <c r="J195" s="164"/>
    </row>
    <row r="196" spans="1:10">
      <c r="A196" s="164"/>
      <c r="B196" s="164"/>
      <c r="C196" s="164"/>
      <c r="D196" s="164"/>
      <c r="E196" s="164"/>
      <c r="F196" s="164"/>
      <c r="G196" s="164"/>
      <c r="H196" s="164"/>
      <c r="I196" s="164"/>
      <c r="J196" s="164"/>
    </row>
    <row r="197" spans="1:10">
      <c r="A197" s="164"/>
      <c r="B197" s="164"/>
      <c r="C197" s="164"/>
      <c r="D197" s="164"/>
      <c r="E197" s="164"/>
      <c r="F197" s="164"/>
      <c r="G197" s="164"/>
      <c r="H197" s="164"/>
      <c r="I197" s="164"/>
      <c r="J197" s="164"/>
    </row>
    <row r="198" spans="1:10">
      <c r="A198" s="164"/>
      <c r="B198" s="164"/>
      <c r="C198" s="164"/>
      <c r="D198" s="164"/>
      <c r="E198" s="164"/>
      <c r="F198" s="164"/>
      <c r="G198" s="164"/>
      <c r="H198" s="164"/>
      <c r="I198" s="164"/>
      <c r="J198" s="164"/>
    </row>
    <row r="199" spans="1:10">
      <c r="A199" s="164"/>
      <c r="B199" s="164"/>
      <c r="C199" s="164"/>
      <c r="D199" s="164"/>
      <c r="E199" s="164"/>
      <c r="F199" s="164"/>
      <c r="G199" s="164"/>
      <c r="H199" s="164"/>
      <c r="I199" s="164"/>
      <c r="J199" s="164"/>
    </row>
    <row r="200" spans="1:10">
      <c r="A200" s="164"/>
      <c r="B200" s="164"/>
      <c r="C200" s="164"/>
      <c r="D200" s="164"/>
      <c r="E200" s="164"/>
      <c r="F200" s="164"/>
      <c r="G200" s="164"/>
      <c r="H200" s="164"/>
      <c r="I200" s="164"/>
      <c r="J200" s="164"/>
    </row>
    <row r="201" spans="1:10">
      <c r="A201" s="164"/>
      <c r="B201" s="164"/>
      <c r="C201" s="164"/>
      <c r="D201" s="164"/>
      <c r="E201" s="164"/>
      <c r="F201" s="164"/>
      <c r="G201" s="164"/>
      <c r="H201" s="164"/>
      <c r="I201" s="164"/>
      <c r="J201" s="164"/>
    </row>
    <row r="202" spans="1:10">
      <c r="A202" s="164"/>
      <c r="B202" s="164"/>
      <c r="C202" s="164"/>
      <c r="D202" s="164"/>
      <c r="E202" s="164"/>
      <c r="F202" s="164"/>
      <c r="G202" s="164"/>
      <c r="H202" s="164"/>
      <c r="I202" s="164"/>
      <c r="J202" s="164"/>
    </row>
    <row r="203" spans="1:10">
      <c r="A203" s="164"/>
      <c r="B203" s="164"/>
      <c r="C203" s="164"/>
      <c r="D203" s="164"/>
      <c r="E203" s="164"/>
      <c r="F203" s="164"/>
      <c r="G203" s="164"/>
      <c r="H203" s="164"/>
      <c r="I203" s="164"/>
      <c r="J203" s="164"/>
    </row>
    <row r="204" spans="1:10">
      <c r="A204" s="164"/>
      <c r="B204" s="164"/>
      <c r="C204" s="164"/>
      <c r="D204" s="164"/>
      <c r="E204" s="164"/>
      <c r="F204" s="164"/>
      <c r="G204" s="164"/>
      <c r="H204" s="164"/>
      <c r="I204" s="164"/>
      <c r="J204" s="164"/>
    </row>
    <row r="205" spans="1:10">
      <c r="A205" s="164"/>
      <c r="B205" s="164"/>
      <c r="C205" s="164"/>
      <c r="D205" s="164"/>
      <c r="E205" s="164"/>
      <c r="F205" s="164"/>
      <c r="G205" s="164"/>
      <c r="H205" s="164"/>
      <c r="I205" s="164"/>
      <c r="J205" s="164"/>
    </row>
    <row r="206" spans="1:10">
      <c r="A206" s="164"/>
      <c r="B206" s="164"/>
      <c r="C206" s="164"/>
      <c r="D206" s="164"/>
      <c r="E206" s="164"/>
      <c r="F206" s="164"/>
      <c r="G206" s="164"/>
      <c r="H206" s="164"/>
      <c r="I206" s="164"/>
      <c r="J206" s="164"/>
    </row>
    <row r="207" spans="1:10">
      <c r="A207" s="164"/>
      <c r="B207" s="164"/>
      <c r="C207" s="164"/>
      <c r="D207" s="164"/>
      <c r="E207" s="164"/>
      <c r="F207" s="164"/>
      <c r="G207" s="164"/>
      <c r="H207" s="164"/>
      <c r="I207" s="164"/>
      <c r="J207" s="164"/>
    </row>
    <row r="208" spans="1:10">
      <c r="A208" s="164"/>
      <c r="B208" s="164"/>
      <c r="C208" s="164"/>
      <c r="D208" s="164"/>
      <c r="E208" s="164"/>
      <c r="F208" s="164"/>
      <c r="G208" s="164"/>
      <c r="H208" s="164"/>
      <c r="I208" s="164"/>
      <c r="J208" s="164"/>
    </row>
    <row r="209" spans="1:10">
      <c r="A209" s="164"/>
      <c r="B209" s="164"/>
      <c r="C209" s="164"/>
      <c r="D209" s="164"/>
      <c r="E209" s="164"/>
      <c r="F209" s="164"/>
      <c r="G209" s="164"/>
      <c r="H209" s="164"/>
      <c r="I209" s="164"/>
      <c r="J209" s="164"/>
    </row>
    <row r="210" spans="1:10">
      <c r="A210" s="164"/>
      <c r="B210" s="164"/>
      <c r="C210" s="164"/>
      <c r="D210" s="164"/>
      <c r="E210" s="164"/>
      <c r="F210" s="164"/>
      <c r="G210" s="164"/>
      <c r="H210" s="164"/>
      <c r="I210" s="164"/>
      <c r="J210" s="164"/>
    </row>
    <row r="211" spans="1:10">
      <c r="A211" s="164"/>
      <c r="B211" s="164"/>
      <c r="C211" s="164"/>
      <c r="D211" s="164"/>
      <c r="E211" s="164"/>
      <c r="F211" s="164"/>
      <c r="G211" s="164"/>
      <c r="H211" s="164"/>
      <c r="I211" s="164"/>
      <c r="J211" s="164"/>
    </row>
    <row r="212" spans="1:10">
      <c r="A212" s="164"/>
      <c r="B212" s="164"/>
      <c r="C212" s="164"/>
      <c r="D212" s="164"/>
      <c r="E212" s="164"/>
      <c r="F212" s="164"/>
      <c r="G212" s="164"/>
      <c r="H212" s="164"/>
      <c r="I212" s="164"/>
      <c r="J212" s="164"/>
    </row>
    <row r="213" spans="1:10">
      <c r="A213" s="164"/>
      <c r="B213" s="164"/>
      <c r="C213" s="164"/>
      <c r="D213" s="164"/>
      <c r="E213" s="164"/>
      <c r="F213" s="164"/>
      <c r="G213" s="164"/>
      <c r="H213" s="164"/>
      <c r="I213" s="164"/>
      <c r="J213" s="164"/>
    </row>
    <row r="214" spans="1:10">
      <c r="A214" s="164"/>
      <c r="B214" s="164"/>
      <c r="C214" s="164"/>
      <c r="D214" s="164"/>
      <c r="E214" s="164"/>
      <c r="F214" s="164"/>
      <c r="G214" s="164"/>
      <c r="H214" s="164"/>
      <c r="I214" s="164"/>
      <c r="J214" s="164"/>
    </row>
    <row r="215" spans="1:10">
      <c r="A215" s="164"/>
      <c r="B215" s="164"/>
      <c r="C215" s="164"/>
      <c r="D215" s="164"/>
      <c r="E215" s="164"/>
      <c r="F215" s="164"/>
      <c r="G215" s="164"/>
      <c r="H215" s="164"/>
      <c r="I215" s="164"/>
      <c r="J215" s="164"/>
    </row>
    <row r="216" spans="1:10">
      <c r="A216" s="164"/>
      <c r="B216" s="164"/>
      <c r="C216" s="164"/>
      <c r="D216" s="164"/>
      <c r="E216" s="164"/>
      <c r="F216" s="164"/>
      <c r="G216" s="164"/>
      <c r="H216" s="164"/>
      <c r="I216" s="164"/>
      <c r="J216" s="164"/>
    </row>
    <row r="217" spans="1:10">
      <c r="A217" s="164"/>
      <c r="B217" s="164"/>
      <c r="C217" s="164"/>
      <c r="D217" s="164"/>
      <c r="E217" s="164"/>
      <c r="F217" s="164"/>
      <c r="G217" s="164"/>
      <c r="H217" s="164"/>
      <c r="I217" s="164"/>
      <c r="J217" s="164"/>
    </row>
    <row r="218" spans="1:10">
      <c r="A218" s="164"/>
      <c r="B218" s="164"/>
      <c r="C218" s="164"/>
      <c r="D218" s="164"/>
      <c r="E218" s="164"/>
      <c r="F218" s="164"/>
      <c r="G218" s="164"/>
      <c r="H218" s="164"/>
      <c r="I218" s="164"/>
      <c r="J218" s="164"/>
    </row>
    <row r="219" spans="1:10">
      <c r="A219" s="164"/>
      <c r="B219" s="164"/>
      <c r="C219" s="164"/>
      <c r="D219" s="164"/>
      <c r="E219" s="164"/>
      <c r="F219" s="164"/>
      <c r="G219" s="164"/>
      <c r="H219" s="164"/>
      <c r="I219" s="164"/>
      <c r="J219" s="164"/>
    </row>
    <row r="220" spans="1:10">
      <c r="A220" s="164"/>
      <c r="B220" s="164"/>
      <c r="C220" s="164"/>
      <c r="D220" s="164"/>
      <c r="E220" s="164"/>
      <c r="F220" s="164"/>
      <c r="G220" s="164"/>
      <c r="H220" s="164"/>
      <c r="I220" s="164"/>
      <c r="J220" s="164"/>
    </row>
    <row r="221" spans="1:10">
      <c r="A221" s="164"/>
      <c r="B221" s="164"/>
      <c r="C221" s="164"/>
      <c r="D221" s="164"/>
      <c r="E221" s="164"/>
      <c r="F221" s="164"/>
      <c r="G221" s="164"/>
      <c r="H221" s="164"/>
      <c r="I221" s="164"/>
      <c r="J221" s="164"/>
    </row>
    <row r="222" spans="1:10">
      <c r="A222" s="164"/>
      <c r="B222" s="164"/>
      <c r="C222" s="164"/>
      <c r="D222" s="164"/>
      <c r="E222" s="164"/>
      <c r="F222" s="164"/>
      <c r="G222" s="164"/>
      <c r="H222" s="164"/>
      <c r="I222" s="164"/>
      <c r="J222" s="164"/>
    </row>
    <row r="223" spans="1:10">
      <c r="A223" s="164"/>
      <c r="B223" s="164"/>
      <c r="C223" s="164"/>
      <c r="D223" s="164"/>
      <c r="E223" s="164"/>
      <c r="F223" s="164"/>
      <c r="G223" s="164"/>
      <c r="H223" s="164"/>
      <c r="I223" s="164"/>
      <c r="J223" s="164"/>
    </row>
    <row r="224" spans="1:10">
      <c r="A224" s="164"/>
      <c r="B224" s="164"/>
      <c r="C224" s="164"/>
      <c r="D224" s="164"/>
      <c r="E224" s="164"/>
      <c r="F224" s="164"/>
      <c r="G224" s="164"/>
      <c r="H224" s="164"/>
      <c r="I224" s="164"/>
      <c r="J224" s="164"/>
    </row>
    <row r="225" spans="1:10">
      <c r="A225" s="164"/>
      <c r="B225" s="164"/>
      <c r="C225" s="164"/>
      <c r="D225" s="164"/>
      <c r="E225" s="164"/>
      <c r="F225" s="164"/>
      <c r="G225" s="164"/>
      <c r="H225" s="164"/>
      <c r="I225" s="164"/>
      <c r="J225" s="164"/>
    </row>
    <row r="226" spans="1:10">
      <c r="A226" s="164"/>
      <c r="B226" s="164"/>
      <c r="C226" s="164"/>
      <c r="D226" s="164"/>
      <c r="E226" s="164"/>
      <c r="F226" s="164"/>
      <c r="G226" s="164"/>
      <c r="H226" s="164"/>
      <c r="I226" s="164"/>
      <c r="J226" s="164"/>
    </row>
    <row r="227" spans="1:10">
      <c r="A227" s="164"/>
      <c r="B227" s="164"/>
      <c r="C227" s="164"/>
      <c r="D227" s="164"/>
      <c r="E227" s="164"/>
      <c r="F227" s="164"/>
      <c r="G227" s="164"/>
      <c r="H227" s="164"/>
      <c r="I227" s="164"/>
      <c r="J227" s="164"/>
    </row>
    <row r="228" spans="1:10">
      <c r="A228" s="164"/>
      <c r="B228" s="164"/>
      <c r="C228" s="164"/>
      <c r="D228" s="164"/>
      <c r="E228" s="164"/>
      <c r="F228" s="164"/>
      <c r="G228" s="164"/>
      <c r="H228" s="164"/>
      <c r="I228" s="164"/>
      <c r="J228" s="164"/>
    </row>
    <row r="229" spans="1:10">
      <c r="A229" s="164"/>
      <c r="B229" s="164"/>
      <c r="C229" s="164"/>
      <c r="D229" s="164"/>
      <c r="E229" s="164"/>
      <c r="F229" s="164"/>
      <c r="G229" s="164"/>
      <c r="H229" s="164"/>
      <c r="I229" s="164"/>
      <c r="J229" s="164"/>
    </row>
    <row r="230" spans="1:10">
      <c r="A230" s="164"/>
      <c r="B230" s="164"/>
      <c r="C230" s="164"/>
      <c r="D230" s="164"/>
      <c r="E230" s="164"/>
      <c r="F230" s="164"/>
      <c r="G230" s="164"/>
      <c r="H230" s="164"/>
      <c r="I230" s="164"/>
      <c r="J230" s="164"/>
    </row>
    <row r="231" spans="1:10">
      <c r="A231" s="164"/>
      <c r="B231" s="164"/>
      <c r="C231" s="164"/>
      <c r="D231" s="164"/>
      <c r="E231" s="164"/>
      <c r="F231" s="164"/>
      <c r="G231" s="164"/>
      <c r="H231" s="164"/>
      <c r="I231" s="164"/>
      <c r="J231" s="164"/>
    </row>
    <row r="232" spans="1:10">
      <c r="A232" s="164"/>
      <c r="B232" s="164"/>
      <c r="C232" s="164"/>
      <c r="D232" s="164"/>
      <c r="E232" s="164"/>
      <c r="F232" s="164"/>
      <c r="G232" s="164"/>
      <c r="H232" s="164"/>
      <c r="I232" s="164"/>
      <c r="J232" s="164"/>
    </row>
    <row r="233" spans="1:10">
      <c r="A233" s="164"/>
      <c r="B233" s="164"/>
      <c r="C233" s="164"/>
      <c r="D233" s="164"/>
      <c r="E233" s="164"/>
      <c r="F233" s="164"/>
      <c r="G233" s="164"/>
      <c r="H233" s="164"/>
      <c r="I233" s="164"/>
      <c r="J233" s="164"/>
    </row>
    <row r="234" spans="1:10">
      <c r="A234" s="164"/>
      <c r="B234" s="164"/>
      <c r="C234" s="164"/>
      <c r="D234" s="164"/>
      <c r="E234" s="164"/>
      <c r="F234" s="164"/>
      <c r="G234" s="164"/>
      <c r="H234" s="164"/>
      <c r="I234" s="164"/>
      <c r="J234" s="164"/>
    </row>
    <row r="235" spans="1:10">
      <c r="A235" s="164"/>
      <c r="B235" s="164"/>
      <c r="C235" s="164"/>
      <c r="D235" s="164"/>
      <c r="E235" s="164"/>
      <c r="F235" s="164"/>
      <c r="G235" s="164"/>
      <c r="H235" s="164"/>
      <c r="I235" s="164"/>
      <c r="J235" s="164"/>
    </row>
    <row r="236" spans="1:10">
      <c r="A236" s="164"/>
      <c r="B236" s="164"/>
      <c r="C236" s="164"/>
      <c r="D236" s="164"/>
      <c r="E236" s="164"/>
      <c r="F236" s="164"/>
      <c r="G236" s="164"/>
      <c r="H236" s="164"/>
      <c r="I236" s="164"/>
      <c r="J236" s="164"/>
    </row>
    <row r="237" spans="1:10">
      <c r="A237" s="164"/>
      <c r="B237" s="164"/>
      <c r="C237" s="164"/>
      <c r="D237" s="164"/>
      <c r="E237" s="164"/>
      <c r="F237" s="164"/>
      <c r="G237" s="164"/>
      <c r="H237" s="164"/>
      <c r="I237" s="164"/>
      <c r="J237" s="164"/>
    </row>
    <row r="238" spans="1:10">
      <c r="A238" s="164"/>
      <c r="B238" s="164"/>
      <c r="C238" s="164"/>
      <c r="D238" s="164"/>
      <c r="E238" s="164"/>
      <c r="F238" s="164"/>
      <c r="G238" s="164"/>
      <c r="H238" s="164"/>
      <c r="I238" s="164"/>
      <c r="J238" s="164"/>
    </row>
    <row r="239" spans="1:10">
      <c r="A239" s="164"/>
      <c r="B239" s="164"/>
      <c r="C239" s="164"/>
      <c r="D239" s="164"/>
      <c r="E239" s="164"/>
      <c r="F239" s="164"/>
      <c r="G239" s="164"/>
      <c r="H239" s="164"/>
      <c r="I239" s="164"/>
      <c r="J239" s="164"/>
    </row>
    <row r="240" spans="1:10">
      <c r="A240" s="164"/>
      <c r="B240" s="164"/>
      <c r="C240" s="164"/>
      <c r="D240" s="164"/>
      <c r="E240" s="164"/>
      <c r="F240" s="164"/>
      <c r="G240" s="164"/>
      <c r="H240" s="164"/>
      <c r="I240" s="164"/>
      <c r="J240" s="164"/>
    </row>
    <row r="241" spans="1:10">
      <c r="A241" s="164"/>
      <c r="B241" s="164"/>
      <c r="C241" s="164"/>
      <c r="D241" s="164"/>
      <c r="E241" s="164"/>
      <c r="F241" s="164"/>
      <c r="G241" s="164"/>
      <c r="H241" s="164"/>
      <c r="I241" s="164"/>
      <c r="J241" s="164"/>
    </row>
    <row r="242" spans="1:10">
      <c r="A242" s="164"/>
      <c r="B242" s="164"/>
      <c r="C242" s="164"/>
      <c r="D242" s="164"/>
      <c r="E242" s="164"/>
      <c r="F242" s="164"/>
      <c r="G242" s="164"/>
      <c r="H242" s="164"/>
      <c r="I242" s="164"/>
      <c r="J242" s="164"/>
    </row>
    <row r="243" spans="1:10">
      <c r="A243" s="164"/>
      <c r="B243" s="164"/>
      <c r="C243" s="164"/>
      <c r="D243" s="164"/>
      <c r="E243" s="164"/>
      <c r="F243" s="164"/>
      <c r="G243" s="164"/>
      <c r="H243" s="164"/>
      <c r="I243" s="164"/>
      <c r="J243" s="164"/>
    </row>
    <row r="244" spans="1:10">
      <c r="A244" s="164"/>
      <c r="B244" s="164"/>
      <c r="C244" s="164"/>
      <c r="D244" s="164"/>
      <c r="E244" s="164"/>
      <c r="F244" s="164"/>
      <c r="G244" s="164"/>
      <c r="H244" s="164"/>
      <c r="I244" s="164"/>
      <c r="J244" s="164"/>
    </row>
    <row r="245" spans="1:10">
      <c r="A245" s="164"/>
      <c r="B245" s="164"/>
      <c r="C245" s="164"/>
      <c r="D245" s="164"/>
      <c r="E245" s="164"/>
      <c r="F245" s="164"/>
      <c r="G245" s="164"/>
      <c r="H245" s="164"/>
      <c r="I245" s="164"/>
      <c r="J245" s="164"/>
    </row>
    <row r="246" spans="1:10">
      <c r="A246" s="164"/>
      <c r="B246" s="164"/>
      <c r="C246" s="164"/>
      <c r="D246" s="164"/>
      <c r="E246" s="164"/>
      <c r="F246" s="164"/>
      <c r="G246" s="164"/>
      <c r="H246" s="164"/>
      <c r="I246" s="164"/>
      <c r="J246" s="164"/>
    </row>
    <row r="247" spans="1:10">
      <c r="A247" s="164"/>
      <c r="B247" s="164"/>
      <c r="C247" s="164"/>
      <c r="D247" s="164"/>
      <c r="E247" s="164"/>
      <c r="F247" s="164"/>
      <c r="G247" s="164"/>
      <c r="H247" s="164"/>
      <c r="I247" s="164"/>
      <c r="J247" s="164"/>
    </row>
    <row r="248" spans="1:10">
      <c r="A248" s="164"/>
      <c r="B248" s="164"/>
      <c r="C248" s="164"/>
      <c r="D248" s="164"/>
      <c r="E248" s="164"/>
      <c r="F248" s="164"/>
      <c r="G248" s="164"/>
      <c r="H248" s="164"/>
      <c r="I248" s="164"/>
      <c r="J248" s="164"/>
    </row>
    <row r="249" spans="1:10">
      <c r="A249" s="164"/>
      <c r="B249" s="164"/>
      <c r="C249" s="164"/>
      <c r="D249" s="164"/>
      <c r="E249" s="164"/>
      <c r="F249" s="164"/>
      <c r="G249" s="164"/>
      <c r="H249" s="164"/>
      <c r="I249" s="164"/>
      <c r="J249" s="164"/>
    </row>
    <row r="250" spans="1:10">
      <c r="A250" s="164"/>
      <c r="B250" s="164"/>
      <c r="C250" s="164"/>
      <c r="D250" s="164"/>
      <c r="E250" s="164"/>
      <c r="F250" s="164"/>
      <c r="G250" s="164"/>
      <c r="H250" s="164"/>
      <c r="I250" s="164"/>
      <c r="J250" s="164"/>
    </row>
    <row r="251" spans="1:10">
      <c r="A251" s="164"/>
      <c r="B251" s="164"/>
      <c r="C251" s="164"/>
      <c r="D251" s="164"/>
      <c r="E251" s="164"/>
      <c r="F251" s="164"/>
      <c r="G251" s="164"/>
      <c r="H251" s="164"/>
      <c r="I251" s="164"/>
      <c r="J251" s="164"/>
    </row>
    <row r="252" spans="1:10">
      <c r="A252" s="164"/>
      <c r="B252" s="164"/>
      <c r="C252" s="164"/>
      <c r="D252" s="164"/>
      <c r="E252" s="164"/>
      <c r="F252" s="164"/>
      <c r="G252" s="164"/>
      <c r="H252" s="164"/>
      <c r="I252" s="164"/>
      <c r="J252" s="164"/>
    </row>
    <row r="253" spans="1:10">
      <c r="A253" s="164"/>
      <c r="B253" s="164"/>
      <c r="C253" s="164"/>
      <c r="D253" s="164"/>
      <c r="E253" s="164"/>
      <c r="F253" s="164"/>
      <c r="G253" s="164"/>
      <c r="H253" s="164"/>
      <c r="I253" s="164"/>
      <c r="J253" s="164"/>
    </row>
    <row r="254" spans="1:10">
      <c r="A254" s="164"/>
      <c r="B254" s="164"/>
      <c r="C254" s="164"/>
      <c r="D254" s="164"/>
      <c r="E254" s="164"/>
      <c r="F254" s="164"/>
      <c r="G254" s="164"/>
      <c r="H254" s="164"/>
      <c r="I254" s="164"/>
      <c r="J254" s="164"/>
    </row>
    <row r="255" spans="1:10">
      <c r="A255" s="164"/>
      <c r="B255" s="164"/>
      <c r="C255" s="164"/>
      <c r="D255" s="164"/>
      <c r="E255" s="164"/>
      <c r="F255" s="164"/>
      <c r="G255" s="164"/>
      <c r="H255" s="164"/>
      <c r="I255" s="164"/>
      <c r="J255" s="164"/>
    </row>
    <row r="256" spans="1:10">
      <c r="A256" s="164"/>
      <c r="B256" s="164"/>
      <c r="C256" s="164"/>
      <c r="D256" s="164"/>
      <c r="E256" s="164"/>
      <c r="F256" s="164"/>
      <c r="G256" s="164"/>
      <c r="H256" s="164"/>
      <c r="I256" s="164"/>
      <c r="J256" s="164"/>
    </row>
    <row r="257" spans="1:10">
      <c r="A257" s="164"/>
      <c r="B257" s="164"/>
      <c r="C257" s="164"/>
      <c r="D257" s="164"/>
      <c r="E257" s="164"/>
      <c r="F257" s="164"/>
      <c r="G257" s="164"/>
      <c r="H257" s="164"/>
      <c r="I257" s="164"/>
      <c r="J257" s="164"/>
    </row>
    <row r="258" spans="1:10">
      <c r="A258" s="164"/>
      <c r="B258" s="164"/>
      <c r="C258" s="164"/>
      <c r="D258" s="164"/>
      <c r="E258" s="164"/>
      <c r="F258" s="164"/>
      <c r="G258" s="164"/>
      <c r="H258" s="164"/>
      <c r="I258" s="164"/>
      <c r="J258" s="164"/>
    </row>
    <row r="259" spans="1:10">
      <c r="A259" s="164"/>
      <c r="B259" s="164"/>
      <c r="C259" s="164"/>
      <c r="D259" s="164"/>
      <c r="E259" s="164"/>
      <c r="F259" s="164"/>
      <c r="G259" s="164"/>
      <c r="H259" s="164"/>
      <c r="I259" s="164"/>
      <c r="J259" s="164"/>
    </row>
    <row r="260" spans="1:10">
      <c r="A260" s="164"/>
      <c r="B260" s="164"/>
      <c r="C260" s="164"/>
      <c r="D260" s="164"/>
      <c r="E260" s="164"/>
      <c r="F260" s="164"/>
      <c r="G260" s="164"/>
      <c r="H260" s="164"/>
      <c r="I260" s="164"/>
      <c r="J260" s="164"/>
    </row>
    <row r="261" spans="1:10">
      <c r="A261" s="164"/>
      <c r="B261" s="164"/>
      <c r="C261" s="164"/>
      <c r="D261" s="164"/>
      <c r="E261" s="164"/>
      <c r="F261" s="164"/>
      <c r="G261" s="164"/>
      <c r="H261" s="164"/>
      <c r="I261" s="164"/>
      <c r="J261" s="164"/>
    </row>
    <row r="262" spans="1:10">
      <c r="A262" s="164"/>
      <c r="B262" s="164"/>
      <c r="C262" s="164"/>
      <c r="D262" s="164"/>
      <c r="E262" s="164"/>
      <c r="F262" s="164"/>
      <c r="G262" s="164"/>
      <c r="H262" s="164"/>
      <c r="I262" s="164"/>
      <c r="J262" s="164"/>
    </row>
    <row r="263" spans="1:10">
      <c r="A263" s="164"/>
      <c r="B263" s="164"/>
      <c r="C263" s="164"/>
      <c r="D263" s="164"/>
      <c r="E263" s="164"/>
      <c r="F263" s="164"/>
      <c r="G263" s="164"/>
      <c r="H263" s="164"/>
      <c r="I263" s="164"/>
      <c r="J263" s="164"/>
    </row>
    <row r="264" spans="1:10">
      <c r="A264" s="164"/>
      <c r="B264" s="164"/>
      <c r="C264" s="164"/>
      <c r="D264" s="164"/>
      <c r="E264" s="164"/>
      <c r="F264" s="164"/>
      <c r="G264" s="164"/>
      <c r="H264" s="164"/>
      <c r="I264" s="164"/>
      <c r="J264" s="164"/>
    </row>
    <row r="265" spans="1:10">
      <c r="A265" s="164"/>
      <c r="B265" s="164"/>
      <c r="C265" s="164"/>
      <c r="D265" s="164"/>
      <c r="E265" s="164"/>
      <c r="F265" s="164"/>
      <c r="G265" s="164"/>
      <c r="H265" s="164"/>
      <c r="I265" s="164"/>
      <c r="J265" s="164"/>
    </row>
    <row r="266" spans="1:10">
      <c r="A266" s="164"/>
      <c r="B266" s="164"/>
      <c r="C266" s="164"/>
      <c r="D266" s="164"/>
      <c r="E266" s="164"/>
      <c r="F266" s="164"/>
      <c r="G266" s="164"/>
      <c r="H266" s="164"/>
      <c r="I266" s="164"/>
      <c r="J266" s="164"/>
    </row>
    <row r="267" spans="1:10">
      <c r="A267" s="164"/>
      <c r="B267" s="164"/>
      <c r="C267" s="164"/>
      <c r="D267" s="164"/>
      <c r="E267" s="164"/>
      <c r="F267" s="164"/>
      <c r="G267" s="164"/>
      <c r="H267" s="164"/>
      <c r="I267" s="164"/>
      <c r="J267" s="164"/>
    </row>
    <row r="268" spans="1:10">
      <c r="A268" s="164"/>
      <c r="B268" s="164"/>
      <c r="C268" s="164"/>
      <c r="D268" s="164"/>
      <c r="E268" s="164"/>
      <c r="F268" s="164"/>
      <c r="G268" s="164"/>
      <c r="H268" s="164"/>
      <c r="I268" s="164"/>
      <c r="J268" s="164"/>
    </row>
    <row r="269" spans="1:10">
      <c r="A269" s="164"/>
      <c r="B269" s="164"/>
      <c r="C269" s="164"/>
      <c r="D269" s="164"/>
      <c r="E269" s="164"/>
      <c r="F269" s="164"/>
      <c r="G269" s="164"/>
      <c r="H269" s="164"/>
      <c r="I269" s="164"/>
      <c r="J269" s="164"/>
    </row>
    <row r="270" spans="1:10">
      <c r="A270" s="164"/>
      <c r="B270" s="164"/>
      <c r="C270" s="164"/>
      <c r="D270" s="164"/>
      <c r="E270" s="164"/>
      <c r="F270" s="164"/>
      <c r="G270" s="164"/>
      <c r="H270" s="164"/>
      <c r="I270" s="164"/>
      <c r="J270" s="164"/>
    </row>
    <row r="271" spans="1:10">
      <c r="A271" s="164"/>
      <c r="B271" s="164"/>
      <c r="C271" s="164"/>
      <c r="D271" s="164"/>
      <c r="E271" s="164"/>
      <c r="F271" s="164"/>
      <c r="G271" s="164"/>
      <c r="H271" s="164"/>
      <c r="I271" s="164"/>
      <c r="J271" s="164"/>
    </row>
    <row r="272" spans="1:10">
      <c r="A272" s="164"/>
      <c r="B272" s="164"/>
      <c r="C272" s="164"/>
      <c r="D272" s="164"/>
      <c r="E272" s="164"/>
      <c r="F272" s="164"/>
      <c r="G272" s="164"/>
      <c r="H272" s="164"/>
      <c r="I272" s="164"/>
      <c r="J272" s="164"/>
    </row>
    <row r="273" spans="1:10">
      <c r="A273" s="164"/>
      <c r="B273" s="164"/>
      <c r="C273" s="164"/>
      <c r="D273" s="164"/>
      <c r="E273" s="164"/>
      <c r="F273" s="164"/>
      <c r="G273" s="164"/>
      <c r="H273" s="164"/>
      <c r="I273" s="164"/>
      <c r="J273" s="164"/>
    </row>
    <row r="274" spans="1:10">
      <c r="A274" s="164"/>
      <c r="B274" s="164"/>
      <c r="C274" s="164"/>
      <c r="D274" s="164"/>
      <c r="E274" s="164"/>
      <c r="F274" s="164"/>
      <c r="G274" s="164"/>
      <c r="H274" s="164"/>
      <c r="I274" s="164"/>
      <c r="J274" s="164"/>
    </row>
    <row r="275" spans="1:10">
      <c r="A275" s="164"/>
      <c r="B275" s="164"/>
      <c r="C275" s="164"/>
      <c r="D275" s="164"/>
      <c r="E275" s="164"/>
      <c r="F275" s="164"/>
      <c r="G275" s="164"/>
      <c r="H275" s="164"/>
      <c r="I275" s="164"/>
      <c r="J275" s="164"/>
    </row>
    <row r="276" spans="1:10">
      <c r="A276" s="164"/>
      <c r="B276" s="164"/>
      <c r="C276" s="164"/>
      <c r="D276" s="164"/>
      <c r="E276" s="164"/>
      <c r="F276" s="164"/>
      <c r="G276" s="164"/>
      <c r="H276" s="164"/>
      <c r="I276" s="164"/>
      <c r="J276" s="164"/>
    </row>
    <row r="277" spans="1:10">
      <c r="A277" s="164"/>
      <c r="B277" s="164"/>
      <c r="C277" s="164"/>
      <c r="D277" s="164"/>
      <c r="E277" s="164"/>
      <c r="F277" s="164"/>
      <c r="G277" s="164"/>
      <c r="H277" s="164"/>
      <c r="I277" s="164"/>
      <c r="J277" s="164"/>
    </row>
    <row r="278" spans="1:10">
      <c r="A278" s="164"/>
      <c r="B278" s="164"/>
      <c r="C278" s="164"/>
      <c r="D278" s="164"/>
      <c r="E278" s="164"/>
      <c r="F278" s="164"/>
      <c r="G278" s="164"/>
      <c r="H278" s="164"/>
      <c r="I278" s="164"/>
      <c r="J278" s="164"/>
    </row>
    <row r="279" spans="1:10">
      <c r="A279" s="164"/>
      <c r="B279" s="164"/>
      <c r="C279" s="164"/>
      <c r="D279" s="164"/>
      <c r="E279" s="164"/>
      <c r="F279" s="164"/>
      <c r="G279" s="164"/>
      <c r="H279" s="164"/>
      <c r="I279" s="164"/>
      <c r="J279" s="164"/>
    </row>
    <row r="280" spans="1:10">
      <c r="A280" s="164"/>
      <c r="B280" s="164"/>
      <c r="C280" s="164"/>
      <c r="D280" s="164"/>
      <c r="E280" s="164"/>
      <c r="F280" s="164"/>
      <c r="G280" s="164"/>
      <c r="H280" s="164"/>
      <c r="I280" s="164"/>
      <c r="J280" s="164"/>
    </row>
    <row r="281" spans="1:10">
      <c r="A281" s="164"/>
      <c r="B281" s="164"/>
      <c r="C281" s="164"/>
      <c r="D281" s="164"/>
      <c r="E281" s="164"/>
      <c r="F281" s="164"/>
      <c r="G281" s="164"/>
      <c r="H281" s="164"/>
      <c r="I281" s="164"/>
      <c r="J281" s="164"/>
    </row>
    <row r="282" spans="1:10">
      <c r="A282" s="164"/>
      <c r="B282" s="164"/>
      <c r="C282" s="164"/>
      <c r="D282" s="164"/>
      <c r="E282" s="164"/>
      <c r="F282" s="164"/>
      <c r="G282" s="164"/>
      <c r="H282" s="164"/>
      <c r="I282" s="164"/>
      <c r="J282" s="164"/>
    </row>
    <row r="283" spans="1:10">
      <c r="A283" s="164"/>
      <c r="B283" s="164"/>
      <c r="C283" s="164"/>
      <c r="D283" s="164"/>
      <c r="E283" s="164"/>
      <c r="F283" s="164"/>
      <c r="G283" s="164"/>
      <c r="H283" s="164"/>
      <c r="I283" s="164"/>
      <c r="J283" s="164"/>
    </row>
    <row r="284" spans="1:10">
      <c r="A284" s="164"/>
      <c r="B284" s="164"/>
      <c r="C284" s="164"/>
      <c r="D284" s="164"/>
      <c r="E284" s="164"/>
      <c r="F284" s="164"/>
      <c r="G284" s="164"/>
      <c r="H284" s="164"/>
      <c r="I284" s="164"/>
      <c r="J284" s="164"/>
    </row>
    <row r="285" spans="1:10">
      <c r="A285" s="164"/>
      <c r="B285" s="164"/>
      <c r="C285" s="164"/>
      <c r="D285" s="164"/>
      <c r="E285" s="164"/>
      <c r="F285" s="164"/>
      <c r="G285" s="164"/>
      <c r="H285" s="164"/>
      <c r="I285" s="164"/>
      <c r="J285" s="164"/>
    </row>
    <row r="286" spans="1:10">
      <c r="A286" s="164"/>
      <c r="B286" s="164"/>
      <c r="C286" s="164"/>
      <c r="D286" s="164"/>
      <c r="E286" s="164"/>
      <c r="F286" s="164"/>
      <c r="G286" s="164"/>
      <c r="H286" s="164"/>
      <c r="I286" s="164"/>
      <c r="J286" s="164"/>
    </row>
    <row r="287" spans="1:10">
      <c r="A287" s="164"/>
      <c r="B287" s="164"/>
      <c r="C287" s="164"/>
      <c r="D287" s="164"/>
      <c r="E287" s="164"/>
      <c r="F287" s="164"/>
      <c r="G287" s="164"/>
      <c r="H287" s="164"/>
      <c r="I287" s="164"/>
      <c r="J287" s="164"/>
    </row>
    <row r="288" spans="1:10">
      <c r="A288" s="164"/>
      <c r="B288" s="164"/>
      <c r="C288" s="164"/>
      <c r="D288" s="164"/>
      <c r="E288" s="164"/>
      <c r="F288" s="164"/>
      <c r="G288" s="164"/>
      <c r="H288" s="164"/>
      <c r="I288" s="164"/>
      <c r="J288" s="164"/>
    </row>
    <row r="289" spans="1:10">
      <c r="A289" s="164"/>
      <c r="B289" s="164"/>
      <c r="C289" s="164"/>
      <c r="D289" s="164"/>
      <c r="E289" s="164"/>
      <c r="F289" s="164"/>
      <c r="G289" s="164"/>
      <c r="H289" s="164"/>
      <c r="I289" s="164"/>
      <c r="J289" s="164"/>
    </row>
    <row r="290" spans="1:10">
      <c r="A290" s="164"/>
      <c r="B290" s="164"/>
      <c r="C290" s="164"/>
      <c r="D290" s="164"/>
      <c r="E290" s="164"/>
      <c r="F290" s="164"/>
      <c r="G290" s="164"/>
      <c r="H290" s="164"/>
      <c r="I290" s="164"/>
      <c r="J290" s="164"/>
    </row>
    <row r="291" spans="1:10">
      <c r="A291" s="164"/>
      <c r="B291" s="164"/>
      <c r="C291" s="164"/>
      <c r="D291" s="164"/>
      <c r="E291" s="164"/>
      <c r="F291" s="164"/>
      <c r="G291" s="164"/>
      <c r="H291" s="164"/>
      <c r="I291" s="164"/>
      <c r="J291" s="164"/>
    </row>
    <row r="292" spans="1:10">
      <c r="A292" s="164"/>
      <c r="B292" s="164"/>
      <c r="C292" s="164"/>
      <c r="D292" s="164"/>
      <c r="E292" s="164"/>
      <c r="F292" s="164"/>
      <c r="G292" s="164"/>
      <c r="H292" s="164"/>
      <c r="I292" s="164"/>
      <c r="J292" s="164"/>
    </row>
    <row r="293" spans="1:10">
      <c r="A293" s="164"/>
      <c r="B293" s="164"/>
      <c r="C293" s="164"/>
      <c r="D293" s="164"/>
      <c r="E293" s="164"/>
      <c r="F293" s="164"/>
      <c r="G293" s="164"/>
      <c r="H293" s="164"/>
      <c r="I293" s="164"/>
      <c r="J293" s="164"/>
    </row>
    <row r="294" spans="1:10">
      <c r="A294" s="164"/>
      <c r="B294" s="164"/>
      <c r="C294" s="164"/>
      <c r="D294" s="164"/>
      <c r="E294" s="164"/>
      <c r="F294" s="164"/>
      <c r="G294" s="164"/>
      <c r="H294" s="164"/>
      <c r="I294" s="164"/>
      <c r="J294" s="164"/>
    </row>
    <row r="295" spans="1:10">
      <c r="A295" s="164"/>
      <c r="B295" s="164"/>
      <c r="C295" s="164"/>
      <c r="D295" s="164"/>
      <c r="E295" s="164"/>
      <c r="F295" s="164"/>
      <c r="G295" s="164"/>
      <c r="H295" s="164"/>
      <c r="I295" s="164"/>
      <c r="J295" s="164"/>
    </row>
    <row r="296" spans="1:10">
      <c r="A296" s="164"/>
      <c r="B296" s="164"/>
      <c r="C296" s="164"/>
      <c r="D296" s="164"/>
      <c r="E296" s="164"/>
      <c r="F296" s="164"/>
      <c r="G296" s="164"/>
      <c r="H296" s="164"/>
      <c r="I296" s="164"/>
      <c r="J296" s="164"/>
    </row>
    <row r="297" spans="1:10">
      <c r="A297" s="164"/>
      <c r="B297" s="164"/>
      <c r="C297" s="164"/>
      <c r="D297" s="164"/>
      <c r="E297" s="164"/>
      <c r="F297" s="164"/>
      <c r="G297" s="164"/>
      <c r="H297" s="164"/>
      <c r="I297" s="164"/>
      <c r="J297" s="164"/>
    </row>
    <row r="298" spans="1:10">
      <c r="A298" s="164"/>
      <c r="B298" s="164"/>
      <c r="C298" s="164"/>
      <c r="D298" s="164"/>
      <c r="E298" s="164"/>
      <c r="F298" s="164"/>
      <c r="G298" s="164"/>
      <c r="H298" s="164"/>
      <c r="I298" s="164"/>
      <c r="J298" s="164"/>
    </row>
    <row r="299" spans="1:10">
      <c r="A299" s="164"/>
      <c r="B299" s="164"/>
      <c r="C299" s="164"/>
      <c r="D299" s="164"/>
      <c r="E299" s="164"/>
      <c r="F299" s="164"/>
      <c r="G299" s="164"/>
      <c r="H299" s="164"/>
      <c r="I299" s="164"/>
      <c r="J299" s="164"/>
    </row>
    <row r="300" spans="1:10">
      <c r="A300" s="164"/>
      <c r="B300" s="164"/>
      <c r="C300" s="164"/>
      <c r="D300" s="164"/>
      <c r="E300" s="164"/>
      <c r="F300" s="164"/>
      <c r="G300" s="164"/>
      <c r="H300" s="164"/>
      <c r="I300" s="164"/>
      <c r="J300" s="164"/>
    </row>
    <row r="301" spans="1:10">
      <c r="A301" s="164"/>
      <c r="B301" s="164"/>
      <c r="C301" s="164"/>
      <c r="D301" s="164"/>
      <c r="E301" s="164"/>
      <c r="F301" s="164"/>
      <c r="G301" s="164"/>
      <c r="H301" s="164"/>
      <c r="I301" s="164"/>
      <c r="J301" s="164"/>
    </row>
    <row r="302" spans="1:10">
      <c r="A302" s="164"/>
      <c r="B302" s="164"/>
      <c r="C302" s="164"/>
      <c r="D302" s="164"/>
      <c r="E302" s="164"/>
      <c r="F302" s="164"/>
      <c r="G302" s="164"/>
      <c r="H302" s="164"/>
      <c r="I302" s="164"/>
      <c r="J302" s="164"/>
    </row>
    <row r="303" spans="1:10">
      <c r="A303" s="164"/>
      <c r="B303" s="164"/>
      <c r="C303" s="164"/>
      <c r="D303" s="164"/>
      <c r="E303" s="164"/>
      <c r="F303" s="164"/>
      <c r="G303" s="164"/>
      <c r="H303" s="164"/>
      <c r="I303" s="164"/>
      <c r="J303" s="164"/>
    </row>
    <row r="304" spans="1:10">
      <c r="A304" s="164"/>
      <c r="B304" s="164"/>
      <c r="C304" s="164"/>
      <c r="D304" s="164"/>
      <c r="E304" s="164"/>
      <c r="F304" s="164"/>
      <c r="G304" s="164"/>
      <c r="H304" s="164"/>
      <c r="I304" s="164"/>
      <c r="J304" s="164"/>
    </row>
    <row r="305" spans="1:10">
      <c r="A305" s="164"/>
      <c r="B305" s="164"/>
      <c r="C305" s="164"/>
      <c r="D305" s="164"/>
      <c r="E305" s="164"/>
      <c r="F305" s="164"/>
      <c r="G305" s="164"/>
      <c r="H305" s="164"/>
      <c r="I305" s="164"/>
      <c r="J305" s="164"/>
    </row>
    <row r="306" spans="1:10">
      <c r="A306" s="164"/>
      <c r="B306" s="164"/>
      <c r="C306" s="164"/>
      <c r="D306" s="164"/>
      <c r="E306" s="164"/>
      <c r="F306" s="164"/>
      <c r="G306" s="164"/>
      <c r="H306" s="164"/>
      <c r="I306" s="164"/>
      <c r="J306" s="164"/>
    </row>
    <row r="307" spans="1:10">
      <c r="A307" s="164"/>
      <c r="B307" s="164"/>
      <c r="C307" s="164"/>
      <c r="D307" s="164"/>
      <c r="E307" s="164"/>
      <c r="F307" s="164"/>
      <c r="G307" s="164"/>
      <c r="H307" s="164"/>
      <c r="I307" s="164"/>
      <c r="J307" s="164"/>
    </row>
    <row r="308" spans="1:10">
      <c r="A308" s="164"/>
      <c r="B308" s="164"/>
      <c r="C308" s="164"/>
      <c r="D308" s="164"/>
      <c r="E308" s="164"/>
      <c r="F308" s="164"/>
      <c r="G308" s="164"/>
      <c r="H308" s="164"/>
      <c r="I308" s="164"/>
      <c r="J308" s="164"/>
    </row>
    <row r="309" spans="1:10">
      <c r="A309" s="164"/>
      <c r="B309" s="164"/>
      <c r="C309" s="164"/>
      <c r="D309" s="164"/>
      <c r="E309" s="164"/>
      <c r="F309" s="164"/>
      <c r="G309" s="164"/>
      <c r="H309" s="164"/>
      <c r="I309" s="164"/>
      <c r="J309" s="164"/>
    </row>
    <row r="310" spans="1:10">
      <c r="A310" s="164"/>
      <c r="B310" s="164"/>
      <c r="C310" s="164"/>
      <c r="D310" s="164"/>
      <c r="E310" s="164"/>
      <c r="F310" s="164"/>
      <c r="G310" s="164"/>
      <c r="H310" s="164"/>
      <c r="I310" s="164"/>
      <c r="J310" s="164"/>
    </row>
    <row r="311" spans="1:10">
      <c r="A311" s="164"/>
      <c r="B311" s="164"/>
      <c r="C311" s="164"/>
      <c r="D311" s="164"/>
      <c r="E311" s="164"/>
      <c r="F311" s="164"/>
      <c r="G311" s="164"/>
      <c r="H311" s="164"/>
      <c r="I311" s="164"/>
      <c r="J311" s="164"/>
    </row>
    <row r="312" spans="1:10">
      <c r="A312" s="164"/>
      <c r="B312" s="164"/>
      <c r="C312" s="164"/>
      <c r="D312" s="164"/>
      <c r="E312" s="164"/>
      <c r="F312" s="164"/>
      <c r="G312" s="164"/>
      <c r="H312" s="164"/>
      <c r="I312" s="164"/>
      <c r="J312" s="164"/>
    </row>
    <row r="313" spans="1:10">
      <c r="A313" s="164"/>
      <c r="B313" s="164"/>
      <c r="C313" s="164"/>
      <c r="D313" s="164"/>
      <c r="E313" s="164"/>
      <c r="F313" s="164"/>
      <c r="G313" s="164"/>
      <c r="H313" s="164"/>
      <c r="I313" s="164"/>
      <c r="J313" s="164"/>
    </row>
    <row r="314" spans="1:10">
      <c r="A314" s="164"/>
      <c r="B314" s="164"/>
      <c r="C314" s="164"/>
      <c r="D314" s="164"/>
      <c r="E314" s="164"/>
      <c r="F314" s="164"/>
      <c r="G314" s="164"/>
      <c r="H314" s="164"/>
      <c r="I314" s="164"/>
      <c r="J314" s="164"/>
    </row>
    <row r="315" spans="1:10">
      <c r="A315" s="164"/>
      <c r="B315" s="164"/>
      <c r="C315" s="164"/>
      <c r="D315" s="164"/>
      <c r="E315" s="164"/>
      <c r="F315" s="164"/>
      <c r="G315" s="164"/>
      <c r="H315" s="164"/>
      <c r="I315" s="164"/>
      <c r="J315" s="164"/>
    </row>
    <row r="316" spans="1:10">
      <c r="A316" s="164"/>
      <c r="B316" s="164"/>
      <c r="C316" s="164"/>
      <c r="D316" s="164"/>
      <c r="E316" s="164"/>
      <c r="F316" s="164"/>
      <c r="G316" s="164"/>
      <c r="H316" s="164"/>
      <c r="I316" s="164"/>
      <c r="J316" s="164"/>
    </row>
    <row r="317" spans="1:10">
      <c r="A317" s="164"/>
      <c r="B317" s="164"/>
      <c r="C317" s="164"/>
      <c r="D317" s="164"/>
      <c r="E317" s="164"/>
      <c r="F317" s="164"/>
      <c r="G317" s="164"/>
      <c r="H317" s="164"/>
      <c r="I317" s="164"/>
      <c r="J317" s="164"/>
    </row>
    <row r="318" spans="1:10">
      <c r="A318" s="164"/>
      <c r="B318" s="164"/>
      <c r="C318" s="164"/>
      <c r="D318" s="164"/>
      <c r="E318" s="164"/>
      <c r="F318" s="164"/>
      <c r="G318" s="164"/>
      <c r="H318" s="164"/>
      <c r="I318" s="164"/>
      <c r="J318" s="164"/>
    </row>
    <row r="319" spans="1:10">
      <c r="A319" s="164"/>
      <c r="B319" s="164"/>
      <c r="C319" s="164"/>
      <c r="D319" s="164"/>
      <c r="E319" s="164"/>
      <c r="F319" s="164"/>
      <c r="G319" s="164"/>
      <c r="H319" s="164"/>
      <c r="I319" s="164"/>
      <c r="J319" s="164"/>
    </row>
    <row r="320" spans="1:10">
      <c r="A320" t="s">
        <v>284</v>
      </c>
    </row>
  </sheetData>
  <mergeCells count="1">
    <mergeCell ref="A1:J319"/>
  </mergeCells>
  <pageMargins left="0.9055118110236221" right="0.31496062992125984" top="0.35433070866141736"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Достижение целей</vt:lpstr>
      <vt:lpstr>Анализ межвед</vt:lpstr>
      <vt:lpstr>Анализ внешнего</vt:lpstr>
      <vt:lpstr>Освоение средств </vt:lpstr>
      <vt:lpstr>Аналит карта</vt:lpstr>
      <vt:lpstr>'Освоение средств '!Заголовки_для_печати</vt:lpstr>
      <vt:lpstr>'Анализ межвед'!Область_печати</vt:lpstr>
      <vt:lpstr>'Аналит карта'!Область_печати</vt:lpstr>
      <vt:lpstr>'Достижение целей'!Область_печати</vt:lpstr>
      <vt:lpstr>'Освоение средств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2022-03-11T05:21:16Z</dcterms:modified>
</cp:coreProperties>
</file>