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" yWindow="-30" windowWidth="14760" windowHeight="13380"/>
  </bookViews>
  <sheets>
    <sheet name="Отчет" sheetId="1" r:id="rId1"/>
  </sheets>
  <definedNames>
    <definedName name="_xlnm._FilterDatabase" localSheetId="0" hidden="1">Отчет!$A$8:$M$114</definedName>
    <definedName name="_xlnm.Print_Titles" localSheetId="0">Отчет!$6:$8</definedName>
    <definedName name="_xlnm.Print_Area" localSheetId="0">Отчет!$A$1:$K$114</definedName>
  </definedNames>
  <calcPr calcId="144525" refMode="R1C1"/>
</workbook>
</file>

<file path=xl/calcChain.xml><?xml version="1.0" encoding="utf-8"?>
<calcChain xmlns="http://schemas.openxmlformats.org/spreadsheetml/2006/main">
  <c r="F94" i="1" l="1"/>
  <c r="F86" i="1"/>
  <c r="F85" i="1"/>
  <c r="F84" i="1" s="1"/>
  <c r="F69" i="1"/>
  <c r="F68" i="1"/>
  <c r="F67" i="1"/>
  <c r="F40" i="1"/>
  <c r="F39" i="1"/>
  <c r="F38" i="1"/>
  <c r="F37" i="1" s="1"/>
  <c r="H66" i="1"/>
  <c r="H69" i="1"/>
  <c r="H67" i="1"/>
  <c r="G67" i="1"/>
  <c r="H68" i="1"/>
  <c r="G69" i="1"/>
  <c r="G68" i="1"/>
  <c r="F66" i="1" l="1"/>
  <c r="G66" i="1"/>
  <c r="H37" i="1"/>
  <c r="G37" i="1"/>
  <c r="H40" i="1"/>
  <c r="H39" i="1"/>
  <c r="H38" i="1"/>
  <c r="G40" i="1"/>
  <c r="G39" i="1"/>
  <c r="G38" i="1"/>
  <c r="H94" i="1" l="1"/>
  <c r="G94" i="1"/>
  <c r="H84" i="1"/>
  <c r="H86" i="1"/>
  <c r="H85" i="1"/>
  <c r="G86" i="1" l="1"/>
  <c r="G85" i="1"/>
  <c r="G84" i="1" s="1"/>
</calcChain>
</file>

<file path=xl/sharedStrings.xml><?xml version="1.0" encoding="utf-8"?>
<sst xmlns="http://schemas.openxmlformats.org/spreadsheetml/2006/main" count="293" uniqueCount="115">
  <si>
    <t>Наименование</t>
  </si>
  <si>
    <t>Источники финансирования</t>
  </si>
  <si>
    <t>Мероприятия:</t>
  </si>
  <si>
    <t>Ответственные за исполнение</t>
  </si>
  <si>
    <t>Код бюджетной программы</t>
  </si>
  <si>
    <t>%</t>
  </si>
  <si>
    <t xml:space="preserve">Целевые индикаторы: </t>
  </si>
  <si>
    <t>Целевые индикаторы:</t>
  </si>
  <si>
    <t xml:space="preserve">Целевые индикаторы:  </t>
  </si>
  <si>
    <t>Индекс физического объема выпуска продукции обрабатывающей промышленности</t>
  </si>
  <si>
    <t>Участие в межрегиональных мероприятиях (форумы, выставки, совещания, конференции, ярмарки, торгово-экономические миссии).</t>
  </si>
  <si>
    <t>Мониторинг развития субъектов малого и среднего предпринимательства области</t>
  </si>
  <si>
    <t>Уровень обеспеченности инфраструктуры противодействия черезвучайным ситуациям</t>
  </si>
  <si>
    <t>тысяча квадратных метров</t>
  </si>
  <si>
    <t>миллион тенге</t>
  </si>
  <si>
    <t>Единица измерения</t>
  </si>
  <si>
    <t>Государственное учреждение "Отдел предпринимательства" акимата Костанайского района</t>
  </si>
  <si>
    <t>Государственное учреждение "Отдел сельского хозяйства" акимата Костанайского района</t>
  </si>
  <si>
    <t>Участие в реализации Государственной программы индустриально-инновационного развития Республики Казахстан</t>
  </si>
  <si>
    <t>Государственное учреждение "Отдел строительства" акимата Костанайского района</t>
  </si>
  <si>
    <t>Отдел по чрезвычайным ситуациям  Костанайского района</t>
  </si>
  <si>
    <t>Государственное учреждение "Отдел жилищно-коммунального хозяйства, пассажирского транспорта и автомобильных дорог" акимата Костанайского района</t>
  </si>
  <si>
    <t xml:space="preserve"> № </t>
  </si>
  <si>
    <t>(достижение целевых индикаторов)</t>
  </si>
  <si>
    <t>План</t>
  </si>
  <si>
    <t>Факт</t>
  </si>
  <si>
    <t>Источник информации</t>
  </si>
  <si>
    <t>Исполнение</t>
  </si>
  <si>
    <t>Статистические данные</t>
  </si>
  <si>
    <t>Информация об исполнении</t>
  </si>
  <si>
    <t>Расчет МИО</t>
  </si>
  <si>
    <t>ед.</t>
  </si>
  <si>
    <t>Строительство соединительного водовода от города Костанай до села Заречное с реконструкцией комплекса водопроводных сооружений и подключением села Октябрьское Костанайского района</t>
  </si>
  <si>
    <t>Финансирование не требуется.</t>
  </si>
  <si>
    <t>Отчет о реализации Программы развития территории Костанайского района на 2021-2025 годы за 2021 год,</t>
  </si>
  <si>
    <t>Инвестиции в основной капитал в обрабатывающую промышленность</t>
  </si>
  <si>
    <t>млрд. тенге</t>
  </si>
  <si>
    <t>Освещение информационных материалов о государственной поддержке предпринимательского сектора</t>
  </si>
  <si>
    <t>ИФО валовой продукции сельского хозяйства</t>
  </si>
  <si>
    <t>ИФО инвестиций в основной капитал в сельское хозяйство</t>
  </si>
  <si>
    <t>Ежегодно проводить актуализацию инвестиционных проектов в АПК, с целью увеличения  инвестиций в основной капитал сельского хозяйства и производства продуктов питания</t>
  </si>
  <si>
    <t>Увеличение объемов переработки мяса, молока, максимальной загрузки мощностей и производства конкурентоспособной продукции мясоперерабаты-вающих и молокоперераба-тывающих предприятий путем проведения анализа хозяйственной деятельности действующих мясоперерабатывающих и молокоперерабатывающих предприятий,  определения потребности в оборотных средствах на закуп сырья</t>
  </si>
  <si>
    <t>Направление 1: Рост экономики региона</t>
  </si>
  <si>
    <t>Направление 2: Регион комфортный и безопасный для проживания</t>
  </si>
  <si>
    <t>Цель 1:  Приоритетное развитие предприятий переработки</t>
  </si>
  <si>
    <t>Цель 2: Развитие потенциала АПК</t>
  </si>
  <si>
    <t>Цель 1: Развитие жилищного строительства</t>
  </si>
  <si>
    <t>Общая площадь введеных в эксплуотацию жилых зданий</t>
  </si>
  <si>
    <t>Государственное учреждение "Отдел архитектуры и градостроительства" акимата Костанайского района</t>
  </si>
  <si>
    <t>Канализация мкр. "Байтерек" с.Мичуринское и "Астана" п.Затобольск Костанайского района</t>
  </si>
  <si>
    <t xml:space="preserve">Вертикальная плонировка мкр. "Байтерек" с.Мичуринское и "Астана" п.Затобольск Костанайского района </t>
  </si>
  <si>
    <t>НФ</t>
  </si>
  <si>
    <t>МБ</t>
  </si>
  <si>
    <t>Итого по цели:</t>
  </si>
  <si>
    <t>ССП</t>
  </si>
  <si>
    <t>Цель 2:  Модернизация инфраструктуры жилищно-коммунального хозяйства</t>
  </si>
  <si>
    <t>Уровень обеспеченности СНП социальными благами и услугами в соответствии с системой региональных стандартов</t>
  </si>
  <si>
    <t>Доля переработки и утилизации ТБО</t>
  </si>
  <si>
    <t>Цель 3: Обеспечение населения качественной питьевой водой</t>
  </si>
  <si>
    <t>Доступ населения к услугам водоснабжения:</t>
  </si>
  <si>
    <t>- в городах</t>
  </si>
  <si>
    <t>- в СНП</t>
  </si>
  <si>
    <t xml:space="preserve">Водоснабжение села Владимировка Костанайского района </t>
  </si>
  <si>
    <t>Водоснабжение села Московское Костанайского района</t>
  </si>
  <si>
    <t>Строительство распределительных сетей и сооружений села Садчиковка Костанайского района</t>
  </si>
  <si>
    <t>Водоснабжение села Надеждинка Костанайского района</t>
  </si>
  <si>
    <t>Водоснабжение 3 (трех) сел Костанайского района (села Белозерка, Майколь, Шиминовское)</t>
  </si>
  <si>
    <t>Водоснабжение села Алтынсарино Костанайского района</t>
  </si>
  <si>
    <t xml:space="preserve">Водоснабжение села Александровка Костанайского района </t>
  </si>
  <si>
    <t>Цель 4: Улучшение состояния местных дорог и расширение сети коммуникаций</t>
  </si>
  <si>
    <t>Доля автодорог местного значения, находящихся в хорошем и удовлетворительном состоянии</t>
  </si>
  <si>
    <t>Средний ремонт улицы Ветеранов села Алтын Дала Жамбылского сельского округа</t>
  </si>
  <si>
    <t>Средний ремонт улицы Мандай села Алтын Дала Жамбылского сельского округа</t>
  </si>
  <si>
    <t xml:space="preserve">Государственное учреждение "Аппарат акима Жамбылского сельского округа" </t>
  </si>
  <si>
    <t>Средний ремонт улицы Абая села Алтын Дала Жамбылского сельского округа</t>
  </si>
  <si>
    <t>Средний ремонт улицы Школьная села Алтын Дала Жамбылского сельского округа</t>
  </si>
  <si>
    <t>Средний ремонт улицы Жаманбаева села Алтын Дала Жамбылского сельского округа</t>
  </si>
  <si>
    <t xml:space="preserve">Цель 5: Обеспечение общественной безопасности и правопорядка </t>
  </si>
  <si>
    <t>Направление 3: Обеспечение нового качества жизни</t>
  </si>
  <si>
    <t>Цель 1: Реализация активных мер занятости</t>
  </si>
  <si>
    <t>Количество созданных новых рабочих мест
в том числе:</t>
  </si>
  <si>
    <t>постоянных</t>
  </si>
  <si>
    <t>временных</t>
  </si>
  <si>
    <t>Отдел занятости и социальных программ, Центр занятости</t>
  </si>
  <si>
    <t>Проведение обучающих семинаров среди работодателей и работников</t>
  </si>
  <si>
    <t>Проведение мониторинга получателей адресной социальной помощи</t>
  </si>
  <si>
    <t>Цель 2: Улучшение показателей здоровья населения</t>
  </si>
  <si>
    <t>Общая смертность на 1000 населения</t>
  </si>
  <si>
    <t>количество случаев</t>
  </si>
  <si>
    <t>Костанайская центральная районная больница</t>
  </si>
  <si>
    <t>Проведение скрининговых исследований отдельных категорий населения по своевременному выявлению онкологических заболеваний</t>
  </si>
  <si>
    <t>Цель 3: Создание условий для качественного образования</t>
  </si>
  <si>
    <t>Количество отремонтированных объектов образования</t>
  </si>
  <si>
    <t>Мониторинг технического состояния школ и количества учащихся</t>
  </si>
  <si>
    <t>Цель 4: Развитие масового спорта</t>
  </si>
  <si>
    <t>Обеспеченность населения спортивной инфраструктурой на 1000 человек</t>
  </si>
  <si>
    <t>Отдел физической культуры и спорта</t>
  </si>
  <si>
    <t>ОБ</t>
  </si>
  <si>
    <t>Государственное учреждение  "Отдел экономики и финансов" акимата Костанайского района</t>
  </si>
  <si>
    <t>1.Информация о ходе реализации плана</t>
  </si>
  <si>
    <t>базовое (исходное) значение</t>
  </si>
  <si>
    <t>Исполнено</t>
  </si>
  <si>
    <t>Проведение массовых физкультурно-спортивных мероприятий в учреждениях образования и трудовых коллективах</t>
  </si>
  <si>
    <t>Отдел образования</t>
  </si>
  <si>
    <t>собственные средства</t>
  </si>
  <si>
    <t>Исполнено                                             60,2 млн. тенге экономия по гос. закупкам</t>
  </si>
  <si>
    <r>
      <t xml:space="preserve">Внеплощадочные канализациооные сети и канализационная насосная станция к новым микрорайонам "Байтерек" в селе Мичуринское, "Астана" и "Нұралем" в городе Тобыл </t>
    </r>
    <r>
      <rPr>
        <i/>
        <sz val="12"/>
        <rFont val="Times New Roman"/>
        <family val="1"/>
        <charset val="204"/>
      </rPr>
      <t xml:space="preserve">(разработка ПСД и получение экспертизы) </t>
    </r>
  </si>
  <si>
    <t>Частично исполнено срок реализации 2021-2023 год</t>
  </si>
  <si>
    <t>Не исполнено, в связи с неурожайностью по сравнению с прошлым годом</t>
  </si>
  <si>
    <r>
      <t xml:space="preserve">Не исполнено, основной объем инвесиций был вложен в ТОО "Жел Электрик" </t>
    </r>
    <r>
      <rPr>
        <i/>
        <sz val="12"/>
        <rFont val="Times New Roman"/>
        <family val="1"/>
        <charset val="204"/>
      </rPr>
      <t>(не явлется обрабатывающей промышленностью)</t>
    </r>
  </si>
  <si>
    <t xml:space="preserve">Исполнено </t>
  </si>
  <si>
    <t>Не исполнено, в связи с недостаточностью средств на проведение экспертизы 1,8 млн. тенге, договор будет заключен в 2022 году</t>
  </si>
  <si>
    <r>
      <t xml:space="preserve">Электроснабжение мкр. "Байтерек" с.Мичуринское и "Астана" п.Затобольск Костанайского района </t>
    </r>
    <r>
      <rPr>
        <i/>
        <sz val="12"/>
        <rFont val="Times New Roman"/>
        <family val="1"/>
        <charset val="204"/>
      </rPr>
      <t xml:space="preserve">(разработка ПСД и получение экспертизы) </t>
    </r>
  </si>
  <si>
    <t>Не исполнено, в связи с ростом заболеваемости</t>
  </si>
  <si>
    <t xml:space="preserve">утвержденной решением Костанайского районного маслихата от 15 января 2021 года №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</si>
</sst>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8" fillId="0" borderId="0"/>
  </cellStyleXfs>
  <cellXfs count="143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/>
    <xf numFmtId="165" fontId="5" fillId="0" borderId="0" xfId="0" applyNumberFormat="1" applyFont="1" applyFill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165" fontId="6" fillId="0" borderId="0" xfId="1" applyNumberFormat="1" applyFont="1" applyFill="1" applyAlignment="1">
      <alignment horizontal="center" wrapText="1"/>
    </xf>
    <xf numFmtId="165" fontId="7" fillId="0" borderId="0" xfId="1" applyNumberFormat="1" applyFont="1" applyFill="1" applyAlignment="1">
      <alignment horizont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center" vertical="top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justify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" fontId="3" fillId="0" borderId="3" xfId="5" applyNumberFormat="1" applyFont="1" applyFill="1" applyBorder="1" applyAlignment="1">
      <alignment horizontal="left" vertical="center" wrapText="1"/>
    </xf>
    <xf numFmtId="1" fontId="3" fillId="0" borderId="4" xfId="5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" fontId="3" fillId="0" borderId="1" xfId="5" applyNumberFormat="1" applyFont="1" applyFill="1" applyBorder="1" applyAlignment="1">
      <alignment horizontal="left" vertical="center" wrapText="1"/>
    </xf>
    <xf numFmtId="1" fontId="3" fillId="0" borderId="8" xfId="5" applyNumberFormat="1" applyFont="1" applyFill="1" applyBorder="1" applyAlignment="1">
      <alignment horizontal="left" vertical="center" wrapText="1"/>
    </xf>
    <xf numFmtId="1" fontId="3" fillId="0" borderId="9" xfId="5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horizontal="left" vertical="center" wrapText="1"/>
    </xf>
    <xf numFmtId="165" fontId="5" fillId="0" borderId="7" xfId="1" applyNumberFormat="1" applyFont="1" applyFill="1" applyBorder="1" applyAlignment="1">
      <alignment horizontal="left" vertical="center" wrapText="1"/>
    </xf>
    <xf numFmtId="165" fontId="5" fillId="0" borderId="5" xfId="1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12" xfId="5"/>
    <cellStyle name="Обычный 2" xfId="4"/>
    <cellStyle name="Обычный_Пути достижения_20.07.2010" xfId="1"/>
    <cellStyle name="Обычный_Пути достижения_20.07.2010 2" xfId="2"/>
    <cellStyle name="Обычный_Пути достижения_20.07.2010_Направление 2 ПРТ" xfId="3"/>
  </cellStyles>
  <dxfs count="0"/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114"/>
  <sheetViews>
    <sheetView tabSelected="1" view="pageBreakPreview" zoomScale="90" zoomScaleSheetLayoutView="90" workbookViewId="0">
      <pane ySplit="8" topLeftCell="A9" activePane="bottomLeft" state="frozen"/>
      <selection pane="bottomLeft" activeCell="A2" sqref="A2:K2"/>
    </sheetView>
  </sheetViews>
  <sheetFormatPr defaultColWidth="9.140625" defaultRowHeight="15.75" x14ac:dyDescent="0.25"/>
  <cols>
    <col min="1" max="1" width="6.28515625" style="7" customWidth="1"/>
    <col min="2" max="2" width="39.140625" style="8" customWidth="1"/>
    <col min="3" max="3" width="13" style="3" customWidth="1"/>
    <col min="4" max="4" width="15.28515625" style="7" customWidth="1"/>
    <col min="5" max="5" width="30.85546875" style="9" customWidth="1"/>
    <col min="6" max="6" width="12.5703125" style="9" customWidth="1"/>
    <col min="7" max="7" width="11.28515625" style="10" customWidth="1"/>
    <col min="8" max="8" width="10.7109375" style="10" customWidth="1"/>
    <col min="9" max="9" width="14.28515625" style="14" customWidth="1"/>
    <col min="10" max="10" width="12.5703125" style="11" customWidth="1"/>
    <col min="11" max="11" width="35.5703125" style="15" customWidth="1"/>
    <col min="12" max="12" width="9.140625" style="3"/>
    <col min="13" max="13" width="15.140625" style="16" customWidth="1"/>
    <col min="14" max="16384" width="9.140625" style="3"/>
  </cols>
  <sheetData>
    <row r="1" spans="1:13" ht="15.75" customHeight="1" x14ac:dyDescent="0.25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3" ht="15.75" customHeight="1" x14ac:dyDescent="0.25">
      <c r="A2" s="123" t="s">
        <v>114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3" ht="15.75" customHeight="1" x14ac:dyDescent="0.25">
      <c r="A3" s="123" t="s">
        <v>98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3" ht="15.75" customHeight="1" x14ac:dyDescent="0.25">
      <c r="A4" s="123" t="s">
        <v>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3" x14ac:dyDescent="0.25">
      <c r="A5" s="136" t="s">
        <v>99</v>
      </c>
      <c r="B5" s="136"/>
      <c r="C5" s="136"/>
      <c r="D5" s="17"/>
      <c r="E5" s="17"/>
      <c r="F5" s="17"/>
      <c r="G5" s="18"/>
      <c r="H5" s="18"/>
      <c r="I5" s="18"/>
      <c r="J5" s="19"/>
    </row>
    <row r="6" spans="1:13" ht="17.45" customHeight="1" x14ac:dyDescent="0.25">
      <c r="A6" s="129" t="s">
        <v>22</v>
      </c>
      <c r="B6" s="130" t="s">
        <v>0</v>
      </c>
      <c r="C6" s="130" t="s">
        <v>15</v>
      </c>
      <c r="D6" s="130" t="s">
        <v>26</v>
      </c>
      <c r="E6" s="130" t="s">
        <v>3</v>
      </c>
      <c r="F6" s="137" t="s">
        <v>27</v>
      </c>
      <c r="G6" s="138"/>
      <c r="H6" s="139"/>
      <c r="I6" s="131" t="s">
        <v>1</v>
      </c>
      <c r="J6" s="132" t="s">
        <v>4</v>
      </c>
      <c r="K6" s="133" t="s">
        <v>29</v>
      </c>
    </row>
    <row r="7" spans="1:13" ht="54" customHeight="1" x14ac:dyDescent="0.25">
      <c r="A7" s="129"/>
      <c r="B7" s="130"/>
      <c r="C7" s="130"/>
      <c r="D7" s="130"/>
      <c r="E7" s="130"/>
      <c r="F7" s="56" t="s">
        <v>100</v>
      </c>
      <c r="G7" s="20" t="s">
        <v>24</v>
      </c>
      <c r="H7" s="20" t="s">
        <v>25</v>
      </c>
      <c r="I7" s="131"/>
      <c r="J7" s="132"/>
      <c r="K7" s="134"/>
    </row>
    <row r="8" spans="1:13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56"/>
      <c r="G8" s="22">
        <v>6</v>
      </c>
      <c r="H8" s="22">
        <v>7</v>
      </c>
      <c r="I8" s="22">
        <v>8</v>
      </c>
      <c r="J8" s="23">
        <v>9</v>
      </c>
      <c r="K8" s="24">
        <v>10</v>
      </c>
    </row>
    <row r="9" spans="1:13" ht="31.5" customHeight="1" x14ac:dyDescent="0.25">
      <c r="A9" s="21"/>
      <c r="B9" s="101" t="s">
        <v>42</v>
      </c>
      <c r="C9" s="102"/>
      <c r="D9" s="102"/>
      <c r="E9" s="25"/>
      <c r="F9" s="25"/>
      <c r="G9" s="25"/>
      <c r="H9" s="25"/>
      <c r="I9" s="25"/>
      <c r="J9" s="25"/>
      <c r="K9" s="26"/>
    </row>
    <row r="10" spans="1:13" ht="15.75" customHeight="1" x14ac:dyDescent="0.25">
      <c r="A10" s="1"/>
      <c r="B10" s="101" t="s">
        <v>44</v>
      </c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3" x14ac:dyDescent="0.25">
      <c r="A11" s="1"/>
      <c r="B11" s="101" t="s">
        <v>6</v>
      </c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3" s="4" customFormat="1" ht="78.75" x14ac:dyDescent="0.25">
      <c r="A12" s="1">
        <v>1</v>
      </c>
      <c r="B12" s="12" t="s">
        <v>9</v>
      </c>
      <c r="C12" s="1" t="s">
        <v>5</v>
      </c>
      <c r="D12" s="1" t="s">
        <v>28</v>
      </c>
      <c r="E12" s="1" t="s">
        <v>16</v>
      </c>
      <c r="F12" s="27">
        <v>100</v>
      </c>
      <c r="G12" s="27">
        <v>100</v>
      </c>
      <c r="H12" s="43">
        <v>102</v>
      </c>
      <c r="I12" s="1"/>
      <c r="J12" s="64"/>
      <c r="K12" s="63" t="s">
        <v>101</v>
      </c>
      <c r="M12" s="16"/>
    </row>
    <row r="13" spans="1:13" s="4" customFormat="1" ht="78.75" x14ac:dyDescent="0.25">
      <c r="A13" s="1">
        <v>2</v>
      </c>
      <c r="B13" s="5" t="s">
        <v>35</v>
      </c>
      <c r="C13" s="63" t="s">
        <v>36</v>
      </c>
      <c r="D13" s="1" t="s">
        <v>28</v>
      </c>
      <c r="E13" s="1" t="s">
        <v>16</v>
      </c>
      <c r="F13" s="35">
        <v>1.399</v>
      </c>
      <c r="G13" s="35">
        <v>1.399</v>
      </c>
      <c r="H13" s="43">
        <v>0.4</v>
      </c>
      <c r="I13" s="1" t="s">
        <v>104</v>
      </c>
      <c r="J13" s="64"/>
      <c r="K13" s="63" t="s">
        <v>109</v>
      </c>
      <c r="M13" s="16"/>
    </row>
    <row r="14" spans="1:13" ht="15.75" customHeight="1" x14ac:dyDescent="0.25">
      <c r="A14" s="13"/>
      <c r="B14" s="101" t="s">
        <v>2</v>
      </c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3" ht="78.75" x14ac:dyDescent="0.25">
      <c r="A15" s="13">
        <v>1</v>
      </c>
      <c r="B15" s="28" t="s">
        <v>18</v>
      </c>
      <c r="C15" s="58"/>
      <c r="D15" s="1"/>
      <c r="E15" s="1" t="s">
        <v>16</v>
      </c>
      <c r="F15" s="93" t="s">
        <v>33</v>
      </c>
      <c r="G15" s="94"/>
      <c r="H15" s="94"/>
      <c r="I15" s="94"/>
      <c r="J15" s="95"/>
      <c r="K15" s="63" t="s">
        <v>101</v>
      </c>
    </row>
    <row r="16" spans="1:13" ht="78.75" x14ac:dyDescent="0.25">
      <c r="A16" s="13">
        <v>2</v>
      </c>
      <c r="B16" s="28" t="s">
        <v>10</v>
      </c>
      <c r="C16" s="1"/>
      <c r="D16" s="1"/>
      <c r="E16" s="1" t="s">
        <v>16</v>
      </c>
      <c r="F16" s="93" t="s">
        <v>33</v>
      </c>
      <c r="G16" s="94"/>
      <c r="H16" s="94"/>
      <c r="I16" s="94"/>
      <c r="J16" s="95"/>
      <c r="K16" s="67" t="s">
        <v>101</v>
      </c>
    </row>
    <row r="17" spans="1:11" ht="78.75" x14ac:dyDescent="0.25">
      <c r="A17" s="34">
        <v>3</v>
      </c>
      <c r="B17" s="5" t="s">
        <v>11</v>
      </c>
      <c r="C17" s="1"/>
      <c r="D17" s="1"/>
      <c r="E17" s="1" t="s">
        <v>16</v>
      </c>
      <c r="F17" s="93" t="s">
        <v>33</v>
      </c>
      <c r="G17" s="94"/>
      <c r="H17" s="94"/>
      <c r="I17" s="94"/>
      <c r="J17" s="95"/>
      <c r="K17" s="67" t="s">
        <v>101</v>
      </c>
    </row>
    <row r="18" spans="1:11" ht="78.75" x14ac:dyDescent="0.25">
      <c r="A18" s="34">
        <v>4</v>
      </c>
      <c r="B18" s="5" t="s">
        <v>37</v>
      </c>
      <c r="C18" s="1"/>
      <c r="D18" s="1"/>
      <c r="E18" s="1" t="s">
        <v>16</v>
      </c>
      <c r="F18" s="93" t="s">
        <v>33</v>
      </c>
      <c r="G18" s="94"/>
      <c r="H18" s="94"/>
      <c r="I18" s="94"/>
      <c r="J18" s="95"/>
      <c r="K18" s="67" t="s">
        <v>101</v>
      </c>
    </row>
    <row r="19" spans="1:11" ht="15.75" customHeight="1" x14ac:dyDescent="0.25">
      <c r="A19" s="13"/>
      <c r="B19" s="101" t="s">
        <v>45</v>
      </c>
      <c r="C19" s="102"/>
      <c r="D19" s="102"/>
      <c r="E19" s="102"/>
      <c r="F19" s="102"/>
      <c r="G19" s="102"/>
      <c r="H19" s="102"/>
      <c r="I19" s="102"/>
      <c r="J19" s="102"/>
      <c r="K19" s="103"/>
    </row>
    <row r="20" spans="1:11" x14ac:dyDescent="0.25">
      <c r="A20" s="13"/>
      <c r="B20" s="101" t="s">
        <v>8</v>
      </c>
      <c r="C20" s="102"/>
      <c r="D20" s="102"/>
      <c r="E20" s="102"/>
      <c r="F20" s="102"/>
      <c r="G20" s="102"/>
      <c r="H20" s="102"/>
      <c r="I20" s="102"/>
      <c r="J20" s="102"/>
      <c r="K20" s="103"/>
    </row>
    <row r="21" spans="1:11" ht="48.75" customHeight="1" x14ac:dyDescent="0.25">
      <c r="A21" s="34">
        <v>1</v>
      </c>
      <c r="B21" s="29" t="s">
        <v>38</v>
      </c>
      <c r="C21" s="75" t="s">
        <v>5</v>
      </c>
      <c r="D21" s="1" t="s">
        <v>28</v>
      </c>
      <c r="E21" s="75" t="s">
        <v>17</v>
      </c>
      <c r="F21" s="27">
        <v>102.5</v>
      </c>
      <c r="G21" s="27">
        <v>102.5</v>
      </c>
      <c r="H21" s="83">
        <v>94.6</v>
      </c>
      <c r="I21" s="27"/>
      <c r="J21" s="81"/>
      <c r="K21" s="75" t="s">
        <v>108</v>
      </c>
    </row>
    <row r="22" spans="1:11" ht="63" x14ac:dyDescent="0.25">
      <c r="A22" s="34">
        <v>2</v>
      </c>
      <c r="B22" s="29" t="s">
        <v>39</v>
      </c>
      <c r="C22" s="75" t="s">
        <v>5</v>
      </c>
      <c r="D22" s="1" t="s">
        <v>28</v>
      </c>
      <c r="E22" s="75" t="s">
        <v>17</v>
      </c>
      <c r="F22" s="27">
        <v>101.5</v>
      </c>
      <c r="G22" s="27">
        <v>101.5</v>
      </c>
      <c r="H22" s="83">
        <v>101.5</v>
      </c>
      <c r="I22" s="27"/>
      <c r="J22" s="81"/>
      <c r="K22" s="75" t="s">
        <v>101</v>
      </c>
    </row>
    <row r="23" spans="1:11" x14ac:dyDescent="0.25">
      <c r="A23" s="34"/>
      <c r="B23" s="100" t="s">
        <v>2</v>
      </c>
      <c r="C23" s="100"/>
      <c r="D23" s="100"/>
      <c r="E23" s="100"/>
      <c r="F23" s="100"/>
      <c r="G23" s="100"/>
      <c r="H23" s="100"/>
      <c r="I23" s="100"/>
      <c r="J23" s="101"/>
      <c r="K23" s="75"/>
    </row>
    <row r="24" spans="1:11" ht="86.25" customHeight="1" x14ac:dyDescent="0.25">
      <c r="A24" s="34">
        <v>1</v>
      </c>
      <c r="B24" s="28" t="s">
        <v>40</v>
      </c>
      <c r="C24" s="75"/>
      <c r="D24" s="74"/>
      <c r="E24" s="75" t="s">
        <v>17</v>
      </c>
      <c r="F24" s="93" t="s">
        <v>33</v>
      </c>
      <c r="G24" s="94"/>
      <c r="H24" s="94"/>
      <c r="I24" s="94"/>
      <c r="J24" s="95"/>
      <c r="K24" s="75" t="s">
        <v>101</v>
      </c>
    </row>
    <row r="25" spans="1:11" ht="190.5" customHeight="1" x14ac:dyDescent="0.25">
      <c r="A25" s="34">
        <v>2</v>
      </c>
      <c r="B25" s="29" t="s">
        <v>41</v>
      </c>
      <c r="C25" s="75"/>
      <c r="D25" s="74"/>
      <c r="E25" s="75" t="s">
        <v>17</v>
      </c>
      <c r="F25" s="93" t="s">
        <v>33</v>
      </c>
      <c r="G25" s="94"/>
      <c r="H25" s="94"/>
      <c r="I25" s="94"/>
      <c r="J25" s="95"/>
      <c r="K25" s="77" t="s">
        <v>101</v>
      </c>
    </row>
    <row r="26" spans="1:11" ht="15.75" customHeight="1" x14ac:dyDescent="0.25">
      <c r="A26" s="13"/>
      <c r="B26" s="101" t="s">
        <v>43</v>
      </c>
      <c r="C26" s="102"/>
      <c r="D26" s="102"/>
      <c r="E26" s="102"/>
      <c r="F26" s="102"/>
      <c r="G26" s="102"/>
      <c r="H26" s="102"/>
      <c r="I26" s="102"/>
      <c r="J26" s="102"/>
      <c r="K26" s="103"/>
    </row>
    <row r="27" spans="1:11" ht="15.75" customHeight="1" x14ac:dyDescent="0.25">
      <c r="A27" s="13"/>
      <c r="B27" s="101" t="s">
        <v>46</v>
      </c>
      <c r="C27" s="102"/>
      <c r="D27" s="102"/>
      <c r="E27" s="102"/>
      <c r="F27" s="102"/>
      <c r="G27" s="102"/>
      <c r="H27" s="102"/>
      <c r="I27" s="102"/>
      <c r="J27" s="102"/>
      <c r="K27" s="103"/>
    </row>
    <row r="28" spans="1:11" ht="15.75" customHeight="1" x14ac:dyDescent="0.25">
      <c r="A28" s="13"/>
      <c r="B28" s="101" t="s">
        <v>7</v>
      </c>
      <c r="C28" s="102"/>
      <c r="D28" s="102"/>
      <c r="E28" s="102"/>
      <c r="F28" s="102"/>
      <c r="G28" s="102"/>
      <c r="H28" s="102"/>
      <c r="I28" s="102"/>
      <c r="J28" s="102"/>
      <c r="K28" s="103"/>
    </row>
    <row r="29" spans="1:11" ht="63" x14ac:dyDescent="0.25">
      <c r="A29" s="13">
        <v>1</v>
      </c>
      <c r="B29" s="28" t="s">
        <v>47</v>
      </c>
      <c r="C29" s="57" t="s">
        <v>13</v>
      </c>
      <c r="D29" s="1" t="s">
        <v>28</v>
      </c>
      <c r="E29" s="63" t="s">
        <v>48</v>
      </c>
      <c r="F29" s="27">
        <v>48</v>
      </c>
      <c r="G29" s="27">
        <v>48</v>
      </c>
      <c r="H29" s="43">
        <v>48.8</v>
      </c>
      <c r="I29" s="1"/>
      <c r="J29" s="64"/>
      <c r="K29" s="63" t="s">
        <v>101</v>
      </c>
    </row>
    <row r="30" spans="1:11" ht="15.75" customHeight="1" x14ac:dyDescent="0.25">
      <c r="A30" s="34"/>
      <c r="B30" s="100" t="s">
        <v>2</v>
      </c>
      <c r="C30" s="100"/>
      <c r="D30" s="100"/>
      <c r="E30" s="100"/>
      <c r="F30" s="135"/>
      <c r="G30" s="135"/>
      <c r="H30" s="100"/>
      <c r="I30" s="100"/>
      <c r="J30" s="101"/>
      <c r="K30" s="63"/>
    </row>
    <row r="31" spans="1:11" ht="46.5" customHeight="1" x14ac:dyDescent="0.25">
      <c r="A31" s="96">
        <v>1</v>
      </c>
      <c r="B31" s="141" t="s">
        <v>49</v>
      </c>
      <c r="C31" s="91" t="s">
        <v>14</v>
      </c>
      <c r="D31" s="112"/>
      <c r="E31" s="89" t="s">
        <v>19</v>
      </c>
      <c r="F31" s="76">
        <v>598.79999999999995</v>
      </c>
      <c r="G31" s="61">
        <v>598.79999999999995</v>
      </c>
      <c r="H31" s="61">
        <v>538.6</v>
      </c>
      <c r="I31" s="1" t="s">
        <v>51</v>
      </c>
      <c r="J31" s="63">
        <v>467004032</v>
      </c>
      <c r="K31" s="70" t="s">
        <v>105</v>
      </c>
    </row>
    <row r="32" spans="1:11" ht="24.75" customHeight="1" x14ac:dyDescent="0.25">
      <c r="A32" s="97"/>
      <c r="B32" s="142"/>
      <c r="C32" s="92"/>
      <c r="D32" s="113"/>
      <c r="E32" s="90"/>
      <c r="F32" s="79">
        <v>6.1</v>
      </c>
      <c r="G32" s="57">
        <v>6.1</v>
      </c>
      <c r="H32" s="30">
        <v>6.0549999999999997</v>
      </c>
      <c r="I32" s="57" t="s">
        <v>97</v>
      </c>
      <c r="J32" s="63">
        <v>467004028</v>
      </c>
      <c r="K32" s="72" t="s">
        <v>101</v>
      </c>
    </row>
    <row r="33" spans="1:11" ht="72" customHeight="1" x14ac:dyDescent="0.25">
      <c r="A33" s="34">
        <v>2</v>
      </c>
      <c r="B33" s="5" t="s">
        <v>112</v>
      </c>
      <c r="C33" s="57" t="s">
        <v>14</v>
      </c>
      <c r="D33" s="63"/>
      <c r="E33" s="63" t="s">
        <v>19</v>
      </c>
      <c r="F33" s="79">
        <v>1.5</v>
      </c>
      <c r="G33" s="57">
        <v>1.5</v>
      </c>
      <c r="H33" s="57">
        <v>1.5</v>
      </c>
      <c r="I33" s="57" t="s">
        <v>97</v>
      </c>
      <c r="J33" s="63">
        <v>467004028</v>
      </c>
      <c r="K33" s="63" t="s">
        <v>101</v>
      </c>
    </row>
    <row r="34" spans="1:11" ht="110.25" x14ac:dyDescent="0.25">
      <c r="A34" s="34">
        <v>3</v>
      </c>
      <c r="B34" s="36" t="s">
        <v>106</v>
      </c>
      <c r="C34" s="57" t="s">
        <v>14</v>
      </c>
      <c r="D34" s="63"/>
      <c r="E34" s="63" t="s">
        <v>19</v>
      </c>
      <c r="F34" s="79">
        <v>0.2</v>
      </c>
      <c r="G34" s="57">
        <v>0.2</v>
      </c>
      <c r="H34" s="57"/>
      <c r="I34" s="57" t="s">
        <v>97</v>
      </c>
      <c r="J34" s="63">
        <v>467004028</v>
      </c>
      <c r="K34" s="63" t="s">
        <v>111</v>
      </c>
    </row>
    <row r="35" spans="1:11" ht="37.5" customHeight="1" x14ac:dyDescent="0.25">
      <c r="A35" s="96">
        <v>4</v>
      </c>
      <c r="B35" s="98" t="s">
        <v>50</v>
      </c>
      <c r="C35" s="91" t="s">
        <v>14</v>
      </c>
      <c r="D35" s="89"/>
      <c r="E35" s="89" t="s">
        <v>19</v>
      </c>
      <c r="F35" s="79">
        <v>143.80000000000001</v>
      </c>
      <c r="G35" s="57">
        <v>143.80000000000001</v>
      </c>
      <c r="H35" s="57">
        <v>143.80000000000001</v>
      </c>
      <c r="I35" s="57" t="s">
        <v>97</v>
      </c>
      <c r="J35" s="63">
        <v>467004028</v>
      </c>
      <c r="K35" s="63" t="s">
        <v>101</v>
      </c>
    </row>
    <row r="36" spans="1:11" ht="21" customHeight="1" x14ac:dyDescent="0.25">
      <c r="A36" s="97"/>
      <c r="B36" s="99"/>
      <c r="C36" s="92"/>
      <c r="D36" s="90"/>
      <c r="E36" s="90"/>
      <c r="F36" s="79">
        <v>112.8</v>
      </c>
      <c r="G36" s="57">
        <v>112.8</v>
      </c>
      <c r="H36" s="57">
        <v>112.8</v>
      </c>
      <c r="I36" s="57" t="s">
        <v>52</v>
      </c>
      <c r="J36" s="63">
        <v>467004015</v>
      </c>
      <c r="K36" s="70" t="s">
        <v>101</v>
      </c>
    </row>
    <row r="37" spans="1:11" ht="15.75" customHeight="1" x14ac:dyDescent="0.25">
      <c r="A37" s="34"/>
      <c r="B37" s="38" t="s">
        <v>53</v>
      </c>
      <c r="C37" s="38"/>
      <c r="D37" s="38"/>
      <c r="E37" s="38"/>
      <c r="F37" s="80">
        <f>F38+F39+F40</f>
        <v>863.19999999999993</v>
      </c>
      <c r="G37" s="62">
        <f>G38+G39+G40</f>
        <v>863.19999999999993</v>
      </c>
      <c r="H37" s="69">
        <f>H38+H39+H40</f>
        <v>802.755</v>
      </c>
      <c r="I37" s="38"/>
      <c r="J37" s="38"/>
      <c r="K37" s="38"/>
    </row>
    <row r="38" spans="1:11" ht="15.75" customHeight="1" x14ac:dyDescent="0.25">
      <c r="A38" s="34"/>
      <c r="B38" s="38" t="s">
        <v>51</v>
      </c>
      <c r="C38" s="38"/>
      <c r="D38" s="38"/>
      <c r="E38" s="38"/>
      <c r="F38" s="80">
        <f>F31</f>
        <v>598.79999999999995</v>
      </c>
      <c r="G38" s="62">
        <f>G31</f>
        <v>598.79999999999995</v>
      </c>
      <c r="H38" s="69">
        <f>H31</f>
        <v>538.6</v>
      </c>
      <c r="I38" s="38"/>
      <c r="J38" s="38"/>
      <c r="K38" s="38"/>
    </row>
    <row r="39" spans="1:11" ht="15.75" customHeight="1" x14ac:dyDescent="0.25">
      <c r="A39" s="34"/>
      <c r="B39" s="38" t="s">
        <v>52</v>
      </c>
      <c r="C39" s="38"/>
      <c r="D39" s="38"/>
      <c r="E39" s="38"/>
      <c r="F39" s="80">
        <f>F36</f>
        <v>112.8</v>
      </c>
      <c r="G39" s="62">
        <f>G36</f>
        <v>112.8</v>
      </c>
      <c r="H39" s="69">
        <f>H36</f>
        <v>112.8</v>
      </c>
      <c r="I39" s="38"/>
      <c r="J39" s="38"/>
      <c r="K39" s="38"/>
    </row>
    <row r="40" spans="1:11" ht="15.75" customHeight="1" x14ac:dyDescent="0.25">
      <c r="A40" s="34"/>
      <c r="B40" s="38" t="s">
        <v>97</v>
      </c>
      <c r="C40" s="38"/>
      <c r="D40" s="38"/>
      <c r="E40" s="38"/>
      <c r="F40" s="80">
        <f>F32+F33+F34+F35</f>
        <v>151.60000000000002</v>
      </c>
      <c r="G40" s="69">
        <f>G32+G33+G34+G35</f>
        <v>151.60000000000002</v>
      </c>
      <c r="H40" s="73">
        <f>H32+H33+H34+H35</f>
        <v>151.35500000000002</v>
      </c>
      <c r="I40" s="38"/>
      <c r="J40" s="58"/>
      <c r="K40" s="63"/>
    </row>
    <row r="41" spans="1:11" ht="15.75" customHeight="1" x14ac:dyDescent="0.25">
      <c r="A41" s="12"/>
      <c r="B41" s="104" t="s">
        <v>55</v>
      </c>
      <c r="C41" s="105"/>
      <c r="D41" s="105"/>
      <c r="E41" s="105"/>
      <c r="F41" s="105"/>
      <c r="G41" s="105"/>
      <c r="H41" s="105"/>
      <c r="I41" s="105"/>
      <c r="J41" s="105"/>
      <c r="K41" s="106"/>
    </row>
    <row r="42" spans="1:11" x14ac:dyDescent="0.25">
      <c r="A42" s="1"/>
      <c r="B42" s="140" t="s">
        <v>7</v>
      </c>
      <c r="C42" s="140"/>
      <c r="D42" s="140"/>
      <c r="E42" s="140"/>
      <c r="F42" s="140"/>
      <c r="G42" s="140"/>
      <c r="H42" s="140"/>
      <c r="I42" s="140"/>
      <c r="J42" s="104"/>
      <c r="K42" s="63"/>
    </row>
    <row r="43" spans="1:11" ht="110.25" x14ac:dyDescent="0.25">
      <c r="A43" s="33">
        <v>1</v>
      </c>
      <c r="B43" s="65" t="s">
        <v>56</v>
      </c>
      <c r="C43" s="57" t="s">
        <v>5</v>
      </c>
      <c r="D43" s="1"/>
      <c r="E43" s="1" t="s">
        <v>21</v>
      </c>
      <c r="F43" s="2">
        <v>71</v>
      </c>
      <c r="G43" s="2">
        <v>71</v>
      </c>
      <c r="H43" s="2">
        <v>73.2</v>
      </c>
      <c r="I43" s="1"/>
      <c r="J43" s="85"/>
      <c r="K43" s="84" t="s">
        <v>110</v>
      </c>
    </row>
    <row r="44" spans="1:11" ht="99.75" customHeight="1" x14ac:dyDescent="0.25">
      <c r="A44" s="33">
        <v>2</v>
      </c>
      <c r="B44" s="29" t="s">
        <v>57</v>
      </c>
      <c r="C44" s="57" t="s">
        <v>5</v>
      </c>
      <c r="D44" s="1"/>
      <c r="E44" s="1" t="s">
        <v>21</v>
      </c>
      <c r="F44" s="53">
        <v>0.01</v>
      </c>
      <c r="G44" s="53">
        <v>0.01</v>
      </c>
      <c r="H44" s="2">
        <v>25</v>
      </c>
      <c r="I44" s="1"/>
      <c r="J44" s="85"/>
      <c r="K44" s="84" t="s">
        <v>101</v>
      </c>
    </row>
    <row r="45" spans="1:11" ht="15.75" customHeight="1" x14ac:dyDescent="0.25">
      <c r="A45" s="34"/>
      <c r="B45" s="101" t="s">
        <v>58</v>
      </c>
      <c r="C45" s="102"/>
      <c r="D45" s="102"/>
      <c r="E45" s="102"/>
      <c r="F45" s="102"/>
      <c r="G45" s="102"/>
      <c r="H45" s="102"/>
      <c r="I45" s="102"/>
      <c r="J45" s="102"/>
      <c r="K45" s="103"/>
    </row>
    <row r="46" spans="1:11" x14ac:dyDescent="0.25">
      <c r="A46" s="34"/>
      <c r="B46" s="100" t="s">
        <v>6</v>
      </c>
      <c r="C46" s="100"/>
      <c r="D46" s="100"/>
      <c r="E46" s="100"/>
      <c r="F46" s="100"/>
      <c r="G46" s="100"/>
      <c r="H46" s="100"/>
      <c r="I46" s="100"/>
      <c r="J46" s="101"/>
      <c r="K46" s="63"/>
    </row>
    <row r="47" spans="1:11" ht="110.25" x14ac:dyDescent="0.25">
      <c r="A47" s="34"/>
      <c r="B47" s="29" t="s">
        <v>59</v>
      </c>
      <c r="C47" s="63"/>
      <c r="D47" s="58"/>
      <c r="E47" s="1" t="s">
        <v>21</v>
      </c>
      <c r="F47" s="1">
        <v>100</v>
      </c>
      <c r="G47" s="1">
        <v>100</v>
      </c>
      <c r="H47" s="1">
        <v>92</v>
      </c>
      <c r="I47" s="58"/>
      <c r="J47" s="59"/>
      <c r="K47" s="63"/>
    </row>
    <row r="48" spans="1:11" x14ac:dyDescent="0.25">
      <c r="A48" s="34"/>
      <c r="B48" s="65" t="s">
        <v>60</v>
      </c>
      <c r="C48" s="63" t="s">
        <v>5</v>
      </c>
      <c r="D48" s="58"/>
      <c r="E48" s="58"/>
      <c r="F48" s="1">
        <v>13.4</v>
      </c>
      <c r="G48" s="1">
        <v>13.4</v>
      </c>
      <c r="H48" s="1">
        <v>59.7</v>
      </c>
      <c r="I48" s="58"/>
      <c r="J48" s="59"/>
      <c r="K48" s="63" t="s">
        <v>101</v>
      </c>
    </row>
    <row r="49" spans="1:11" x14ac:dyDescent="0.25">
      <c r="A49" s="34"/>
      <c r="B49" s="65" t="s">
        <v>61</v>
      </c>
      <c r="C49" s="63" t="s">
        <v>5</v>
      </c>
      <c r="D49" s="58"/>
      <c r="E49" s="58"/>
      <c r="F49" s="78"/>
      <c r="G49" s="58"/>
      <c r="H49" s="1">
        <v>54</v>
      </c>
      <c r="I49" s="58"/>
      <c r="J49" s="59"/>
      <c r="K49" s="70" t="s">
        <v>101</v>
      </c>
    </row>
    <row r="50" spans="1:11" x14ac:dyDescent="0.25">
      <c r="A50" s="34"/>
      <c r="B50" s="100" t="s">
        <v>2</v>
      </c>
      <c r="C50" s="100"/>
      <c r="D50" s="100"/>
      <c r="E50" s="100"/>
      <c r="F50" s="100"/>
      <c r="G50" s="100"/>
      <c r="H50" s="100"/>
      <c r="I50" s="100"/>
      <c r="J50" s="101"/>
      <c r="K50" s="63"/>
    </row>
    <row r="51" spans="1:11" ht="27" customHeight="1" x14ac:dyDescent="0.25">
      <c r="A51" s="96">
        <v>1</v>
      </c>
      <c r="B51" s="98" t="s">
        <v>62</v>
      </c>
      <c r="C51" s="91" t="s">
        <v>14</v>
      </c>
      <c r="D51" s="91"/>
      <c r="E51" s="89" t="s">
        <v>19</v>
      </c>
      <c r="F51" s="27">
        <v>400</v>
      </c>
      <c r="G51" s="27">
        <v>400</v>
      </c>
      <c r="H51" s="27">
        <v>400</v>
      </c>
      <c r="I51" s="63" t="s">
        <v>51</v>
      </c>
      <c r="J51" s="63">
        <v>467058032</v>
      </c>
      <c r="K51" s="63" t="s">
        <v>101</v>
      </c>
    </row>
    <row r="52" spans="1:11" ht="29.25" customHeight="1" x14ac:dyDescent="0.25">
      <c r="A52" s="97"/>
      <c r="B52" s="99"/>
      <c r="C52" s="92"/>
      <c r="D52" s="92"/>
      <c r="E52" s="90"/>
      <c r="F52" s="27">
        <v>9</v>
      </c>
      <c r="G52" s="27">
        <v>9</v>
      </c>
      <c r="H52" s="30">
        <v>9</v>
      </c>
      <c r="I52" s="63" t="s">
        <v>97</v>
      </c>
      <c r="J52" s="63">
        <v>467058028</v>
      </c>
      <c r="K52" s="70" t="s">
        <v>101</v>
      </c>
    </row>
    <row r="53" spans="1:11" ht="24" customHeight="1" x14ac:dyDescent="0.25">
      <c r="A53" s="96">
        <v>2</v>
      </c>
      <c r="B53" s="98" t="s">
        <v>63</v>
      </c>
      <c r="C53" s="91" t="s">
        <v>14</v>
      </c>
      <c r="D53" s="91"/>
      <c r="E53" s="89" t="s">
        <v>19</v>
      </c>
      <c r="F53" s="27">
        <v>300</v>
      </c>
      <c r="G53" s="27">
        <v>300</v>
      </c>
      <c r="H53" s="27">
        <v>300</v>
      </c>
      <c r="I53" s="63" t="s">
        <v>51</v>
      </c>
      <c r="J53" s="63">
        <v>467058032</v>
      </c>
      <c r="K53" s="63" t="s">
        <v>101</v>
      </c>
    </row>
    <row r="54" spans="1:11" ht="21" customHeight="1" x14ac:dyDescent="0.25">
      <c r="A54" s="97"/>
      <c r="B54" s="99"/>
      <c r="C54" s="92"/>
      <c r="D54" s="92"/>
      <c r="E54" s="90"/>
      <c r="F54" s="30">
        <v>2</v>
      </c>
      <c r="G54" s="30">
        <v>2</v>
      </c>
      <c r="H54" s="30">
        <v>2</v>
      </c>
      <c r="I54" s="63" t="s">
        <v>97</v>
      </c>
      <c r="J54" s="63">
        <v>467058028</v>
      </c>
      <c r="K54" s="70" t="s">
        <v>101</v>
      </c>
    </row>
    <row r="55" spans="1:11" ht="33" customHeight="1" x14ac:dyDescent="0.25">
      <c r="A55" s="96">
        <v>3</v>
      </c>
      <c r="B55" s="98" t="s">
        <v>64</v>
      </c>
      <c r="C55" s="91" t="s">
        <v>14</v>
      </c>
      <c r="D55" s="91"/>
      <c r="E55" s="89" t="s">
        <v>19</v>
      </c>
      <c r="F55" s="27">
        <v>452.56200000000001</v>
      </c>
      <c r="G55" s="27">
        <v>452.56200000000001</v>
      </c>
      <c r="H55" s="27">
        <v>452.56200000000001</v>
      </c>
      <c r="I55" s="63" t="s">
        <v>51</v>
      </c>
      <c r="J55" s="63">
        <v>467058032</v>
      </c>
      <c r="K55" s="63" t="s">
        <v>101</v>
      </c>
    </row>
    <row r="56" spans="1:11" ht="31.5" customHeight="1" x14ac:dyDescent="0.25">
      <c r="A56" s="97"/>
      <c r="B56" s="99"/>
      <c r="C56" s="92"/>
      <c r="D56" s="92"/>
      <c r="E56" s="90"/>
      <c r="F56" s="30">
        <v>10</v>
      </c>
      <c r="G56" s="30">
        <v>10</v>
      </c>
      <c r="H56" s="30">
        <v>10</v>
      </c>
      <c r="I56" s="63" t="s">
        <v>97</v>
      </c>
      <c r="J56" s="63">
        <v>467058028</v>
      </c>
      <c r="K56" s="70" t="s">
        <v>101</v>
      </c>
    </row>
    <row r="57" spans="1:11" ht="28.5" customHeight="1" x14ac:dyDescent="0.25">
      <c r="A57" s="96">
        <v>4</v>
      </c>
      <c r="B57" s="98" t="s">
        <v>65</v>
      </c>
      <c r="C57" s="91" t="s">
        <v>14</v>
      </c>
      <c r="D57" s="91"/>
      <c r="E57" s="89" t="s">
        <v>19</v>
      </c>
      <c r="F57" s="27">
        <v>300</v>
      </c>
      <c r="G57" s="27">
        <v>300</v>
      </c>
      <c r="H57" s="27">
        <v>300</v>
      </c>
      <c r="I57" s="63" t="s">
        <v>51</v>
      </c>
      <c r="J57" s="63">
        <v>467058032</v>
      </c>
      <c r="K57" s="63" t="s">
        <v>101</v>
      </c>
    </row>
    <row r="58" spans="1:11" ht="29.25" customHeight="1" x14ac:dyDescent="0.25">
      <c r="A58" s="97"/>
      <c r="B58" s="99"/>
      <c r="C58" s="92"/>
      <c r="D58" s="92"/>
      <c r="E58" s="90"/>
      <c r="F58" s="79">
        <v>33.299999999999997</v>
      </c>
      <c r="G58" s="57">
        <v>33.299999999999997</v>
      </c>
      <c r="H58" s="57">
        <v>33.299999999999997</v>
      </c>
      <c r="I58" s="63" t="s">
        <v>97</v>
      </c>
      <c r="J58" s="63">
        <v>467058028</v>
      </c>
      <c r="K58" s="63" t="s">
        <v>101</v>
      </c>
    </row>
    <row r="59" spans="1:11" ht="110.25" customHeight="1" x14ac:dyDescent="0.25">
      <c r="A59" s="34">
        <v>5</v>
      </c>
      <c r="B59" s="5" t="s">
        <v>66</v>
      </c>
      <c r="C59" s="63" t="s">
        <v>14</v>
      </c>
      <c r="D59" s="57"/>
      <c r="E59" s="63" t="s">
        <v>21</v>
      </c>
      <c r="F59" s="2">
        <v>567.96900000000005</v>
      </c>
      <c r="G59" s="2">
        <v>567.96900000000005</v>
      </c>
      <c r="H59" s="2">
        <v>567.96900000000005</v>
      </c>
      <c r="I59" s="63" t="s">
        <v>97</v>
      </c>
      <c r="J59" s="63">
        <v>467058028</v>
      </c>
      <c r="K59" s="70" t="s">
        <v>101</v>
      </c>
    </row>
    <row r="60" spans="1:11" ht="45" customHeight="1" x14ac:dyDescent="0.25">
      <c r="A60" s="96">
        <v>6</v>
      </c>
      <c r="B60" s="98" t="s">
        <v>67</v>
      </c>
      <c r="C60" s="91" t="s">
        <v>14</v>
      </c>
      <c r="D60" s="91"/>
      <c r="E60" s="89" t="s">
        <v>21</v>
      </c>
      <c r="F60" s="27">
        <v>476.77199999999999</v>
      </c>
      <c r="G60" s="27">
        <v>476.77199999999999</v>
      </c>
      <c r="H60" s="2">
        <v>428.86599999999999</v>
      </c>
      <c r="I60" s="63" t="s">
        <v>51</v>
      </c>
      <c r="J60" s="63">
        <v>467058032</v>
      </c>
      <c r="K60" s="70" t="s">
        <v>101</v>
      </c>
    </row>
    <row r="61" spans="1:11" ht="60" customHeight="1" x14ac:dyDescent="0.25">
      <c r="A61" s="97"/>
      <c r="B61" s="99"/>
      <c r="C61" s="92"/>
      <c r="D61" s="92"/>
      <c r="E61" s="90"/>
      <c r="F61" s="2">
        <v>47.651000000000003</v>
      </c>
      <c r="G61" s="2">
        <v>47.651000000000003</v>
      </c>
      <c r="H61" s="2">
        <v>47.651000000000003</v>
      </c>
      <c r="I61" s="63" t="s">
        <v>97</v>
      </c>
      <c r="J61" s="63">
        <v>467058028</v>
      </c>
      <c r="K61" s="70" t="s">
        <v>101</v>
      </c>
    </row>
    <row r="62" spans="1:11" ht="57" customHeight="1" x14ac:dyDescent="0.25">
      <c r="A62" s="96">
        <v>7</v>
      </c>
      <c r="B62" s="98" t="s">
        <v>68</v>
      </c>
      <c r="C62" s="91" t="s">
        <v>14</v>
      </c>
      <c r="D62" s="91"/>
      <c r="E62" s="89" t="s">
        <v>21</v>
      </c>
      <c r="F62" s="27">
        <v>300</v>
      </c>
      <c r="G62" s="27">
        <v>300</v>
      </c>
      <c r="H62" s="27">
        <v>300</v>
      </c>
      <c r="I62" s="63" t="s">
        <v>51</v>
      </c>
      <c r="J62" s="63">
        <v>467058032</v>
      </c>
      <c r="K62" s="63" t="s">
        <v>101</v>
      </c>
    </row>
    <row r="63" spans="1:11" ht="47.25" customHeight="1" x14ac:dyDescent="0.25">
      <c r="A63" s="97"/>
      <c r="B63" s="99"/>
      <c r="C63" s="92"/>
      <c r="D63" s="92"/>
      <c r="E63" s="90"/>
      <c r="F63" s="27">
        <v>33.332999999999998</v>
      </c>
      <c r="G63" s="27">
        <v>33.332999999999998</v>
      </c>
      <c r="H63" s="27">
        <v>33.332999999999998</v>
      </c>
      <c r="I63" s="63" t="s">
        <v>97</v>
      </c>
      <c r="J63" s="63">
        <v>467058028</v>
      </c>
      <c r="K63" s="63" t="s">
        <v>101</v>
      </c>
    </row>
    <row r="64" spans="1:11" ht="68.25" customHeight="1" x14ac:dyDescent="0.25">
      <c r="A64" s="96">
        <v>8</v>
      </c>
      <c r="B64" s="98" t="s">
        <v>32</v>
      </c>
      <c r="C64" s="89" t="s">
        <v>14</v>
      </c>
      <c r="D64" s="91"/>
      <c r="E64" s="89" t="s">
        <v>21</v>
      </c>
      <c r="F64" s="2">
        <v>137</v>
      </c>
      <c r="G64" s="2">
        <v>137</v>
      </c>
      <c r="H64" s="2">
        <v>137</v>
      </c>
      <c r="I64" s="63" t="s">
        <v>97</v>
      </c>
      <c r="J64" s="63">
        <v>458058028</v>
      </c>
      <c r="K64" s="70" t="s">
        <v>107</v>
      </c>
    </row>
    <row r="65" spans="1:11" ht="39.75" customHeight="1" x14ac:dyDescent="0.25">
      <c r="A65" s="97"/>
      <c r="B65" s="99"/>
      <c r="C65" s="90"/>
      <c r="D65" s="92"/>
      <c r="E65" s="90"/>
      <c r="F65" s="2">
        <v>180</v>
      </c>
      <c r="G65" s="2">
        <v>180</v>
      </c>
      <c r="H65" s="2">
        <v>180</v>
      </c>
      <c r="I65" s="63" t="s">
        <v>52</v>
      </c>
      <c r="J65" s="63">
        <v>458058015</v>
      </c>
      <c r="K65" s="70" t="s">
        <v>101</v>
      </c>
    </row>
    <row r="66" spans="1:11" ht="16.5" customHeight="1" x14ac:dyDescent="0.25">
      <c r="A66" s="34"/>
      <c r="B66" s="38" t="s">
        <v>53</v>
      </c>
      <c r="C66" s="63"/>
      <c r="D66" s="57"/>
      <c r="E66" s="63"/>
      <c r="F66" s="40">
        <f>F67+F68+F69</f>
        <v>3249.5869999999995</v>
      </c>
      <c r="G66" s="40">
        <f>G67+G68+G69</f>
        <v>3249.5869999999995</v>
      </c>
      <c r="H66" s="82">
        <f>H67+H68+H69</f>
        <v>3201.6809999999996</v>
      </c>
      <c r="I66" s="63"/>
      <c r="J66" s="63"/>
      <c r="K66" s="63"/>
    </row>
    <row r="67" spans="1:11" ht="15.75" customHeight="1" x14ac:dyDescent="0.25">
      <c r="A67" s="34"/>
      <c r="B67" s="38" t="s">
        <v>51</v>
      </c>
      <c r="C67" s="63"/>
      <c r="D67" s="57"/>
      <c r="E67" s="63"/>
      <c r="F67" s="40">
        <f>F51+F53+F55+F57+F60+F62</f>
        <v>2229.3339999999998</v>
      </c>
      <c r="G67" s="40">
        <f>G51+G53+G55+G57+G60+G62</f>
        <v>2229.3339999999998</v>
      </c>
      <c r="H67" s="82">
        <f>H51+H53+H55+H57+H60+H62</f>
        <v>2181.4279999999999</v>
      </c>
      <c r="I67" s="63"/>
      <c r="J67" s="63"/>
      <c r="K67" s="63"/>
    </row>
    <row r="68" spans="1:11" ht="13.5" customHeight="1" x14ac:dyDescent="0.25">
      <c r="A68" s="34"/>
      <c r="B68" s="38" t="s">
        <v>52</v>
      </c>
      <c r="C68" s="63"/>
      <c r="D68" s="57"/>
      <c r="E68" s="63"/>
      <c r="F68" s="40">
        <f>F65</f>
        <v>180</v>
      </c>
      <c r="G68" s="40">
        <f>G65</f>
        <v>180</v>
      </c>
      <c r="H68" s="82">
        <f>H65</f>
        <v>180</v>
      </c>
      <c r="I68" s="63"/>
      <c r="J68" s="63"/>
      <c r="K68" s="63"/>
    </row>
    <row r="69" spans="1:11" ht="12" customHeight="1" x14ac:dyDescent="0.25">
      <c r="A69" s="34"/>
      <c r="B69" s="38" t="s">
        <v>97</v>
      </c>
      <c r="C69" s="63"/>
      <c r="D69" s="57"/>
      <c r="E69" s="63"/>
      <c r="F69" s="40">
        <f>F52+F54+F56+F58+F59+F61+F63+F64</f>
        <v>840.25299999999993</v>
      </c>
      <c r="G69" s="40">
        <f>G52+G54+G56+G58+G59+G61+G63+G64</f>
        <v>840.25299999999993</v>
      </c>
      <c r="H69" s="40">
        <f>H52+H54+H56+H58+H59+H61+H63+H64</f>
        <v>840.25299999999993</v>
      </c>
      <c r="I69" s="63"/>
      <c r="J69" s="63"/>
      <c r="K69" s="63"/>
    </row>
    <row r="70" spans="1:11" ht="15.75" customHeight="1" x14ac:dyDescent="0.25">
      <c r="A70" s="34"/>
      <c r="B70" s="101" t="s">
        <v>69</v>
      </c>
      <c r="C70" s="102"/>
      <c r="D70" s="102"/>
      <c r="E70" s="102"/>
      <c r="F70" s="102"/>
      <c r="G70" s="102"/>
      <c r="H70" s="102"/>
      <c r="I70" s="102"/>
      <c r="J70" s="102"/>
      <c r="K70" s="103"/>
    </row>
    <row r="71" spans="1:11" x14ac:dyDescent="0.25">
      <c r="A71" s="34"/>
      <c r="B71" s="126" t="s">
        <v>6</v>
      </c>
      <c r="C71" s="127"/>
      <c r="D71" s="127"/>
      <c r="E71" s="127"/>
      <c r="F71" s="127"/>
      <c r="G71" s="127"/>
      <c r="H71" s="127"/>
      <c r="I71" s="127"/>
      <c r="J71" s="127"/>
      <c r="K71" s="63"/>
    </row>
    <row r="72" spans="1:11" ht="110.25" customHeight="1" x14ac:dyDescent="0.25">
      <c r="A72" s="34"/>
      <c r="B72" s="5" t="s">
        <v>70</v>
      </c>
      <c r="C72" s="63" t="s">
        <v>5</v>
      </c>
      <c r="D72" s="1"/>
      <c r="E72" s="1" t="s">
        <v>21</v>
      </c>
      <c r="F72" s="31">
        <v>76</v>
      </c>
      <c r="G72" s="31">
        <v>76</v>
      </c>
      <c r="H72" s="1">
        <v>80</v>
      </c>
      <c r="I72" s="1"/>
      <c r="J72" s="64"/>
      <c r="K72" s="63" t="s">
        <v>101</v>
      </c>
    </row>
    <row r="73" spans="1:11" x14ac:dyDescent="0.25">
      <c r="A73" s="34"/>
      <c r="B73" s="100" t="s">
        <v>2</v>
      </c>
      <c r="C73" s="100"/>
      <c r="D73" s="100"/>
      <c r="E73" s="100"/>
      <c r="F73" s="100"/>
      <c r="G73" s="100"/>
      <c r="H73" s="100"/>
      <c r="I73" s="100"/>
      <c r="J73" s="101"/>
      <c r="K73" s="63"/>
    </row>
    <row r="74" spans="1:11" ht="30.75" customHeight="1" x14ac:dyDescent="0.25">
      <c r="A74" s="96">
        <v>1</v>
      </c>
      <c r="B74" s="98" t="s">
        <v>72</v>
      </c>
      <c r="C74" s="89" t="s">
        <v>14</v>
      </c>
      <c r="D74" s="112"/>
      <c r="E74" s="108" t="s">
        <v>73</v>
      </c>
      <c r="F74" s="1">
        <v>21.5</v>
      </c>
      <c r="G74" s="1">
        <v>21.5</v>
      </c>
      <c r="H74" s="1">
        <v>21.5</v>
      </c>
      <c r="I74" s="63" t="s">
        <v>51</v>
      </c>
      <c r="J74" s="63">
        <v>458113032</v>
      </c>
      <c r="K74" s="63" t="s">
        <v>101</v>
      </c>
    </row>
    <row r="75" spans="1:11" ht="33" customHeight="1" x14ac:dyDescent="0.25">
      <c r="A75" s="97"/>
      <c r="B75" s="99"/>
      <c r="C75" s="90"/>
      <c r="D75" s="113"/>
      <c r="E75" s="109"/>
      <c r="F75" s="79">
        <v>2.4</v>
      </c>
      <c r="G75" s="57">
        <v>2.4</v>
      </c>
      <c r="H75" s="57">
        <v>2.4</v>
      </c>
      <c r="I75" s="63" t="s">
        <v>97</v>
      </c>
      <c r="J75" s="63">
        <v>458113028</v>
      </c>
      <c r="K75" s="63" t="s">
        <v>101</v>
      </c>
    </row>
    <row r="76" spans="1:11" ht="24" customHeight="1" x14ac:dyDescent="0.25">
      <c r="A76" s="96">
        <v>2</v>
      </c>
      <c r="B76" s="110" t="s">
        <v>71</v>
      </c>
      <c r="C76" s="89" t="s">
        <v>14</v>
      </c>
      <c r="D76" s="112"/>
      <c r="E76" s="108" t="s">
        <v>73</v>
      </c>
      <c r="F76" s="39">
        <v>27.995000000000001</v>
      </c>
      <c r="G76" s="39">
        <v>27.995000000000001</v>
      </c>
      <c r="H76" s="30">
        <v>28</v>
      </c>
      <c r="I76" s="63" t="s">
        <v>51</v>
      </c>
      <c r="J76" s="63">
        <v>458113032</v>
      </c>
      <c r="K76" s="63" t="s">
        <v>101</v>
      </c>
    </row>
    <row r="77" spans="1:11" ht="31.5" customHeight="1" x14ac:dyDescent="0.25">
      <c r="A77" s="97"/>
      <c r="B77" s="111"/>
      <c r="C77" s="90"/>
      <c r="D77" s="113"/>
      <c r="E77" s="109"/>
      <c r="F77" s="39">
        <v>3.1110000000000002</v>
      </c>
      <c r="G77" s="39">
        <v>3.1110000000000002</v>
      </c>
      <c r="H77" s="32">
        <v>3.1</v>
      </c>
      <c r="I77" s="63" t="s">
        <v>97</v>
      </c>
      <c r="J77" s="63">
        <v>458113028</v>
      </c>
      <c r="K77" s="63" t="s">
        <v>101</v>
      </c>
    </row>
    <row r="78" spans="1:11" ht="25.5" customHeight="1" x14ac:dyDescent="0.25">
      <c r="A78" s="96">
        <v>3</v>
      </c>
      <c r="B78" s="117" t="s">
        <v>74</v>
      </c>
      <c r="C78" s="107" t="s">
        <v>14</v>
      </c>
      <c r="D78" s="107"/>
      <c r="E78" s="108" t="s">
        <v>73</v>
      </c>
      <c r="F78" s="39">
        <v>40.610999999999997</v>
      </c>
      <c r="G78" s="39">
        <v>40.610999999999997</v>
      </c>
      <c r="H78" s="32">
        <v>40.6</v>
      </c>
      <c r="I78" s="63" t="s">
        <v>51</v>
      </c>
      <c r="J78" s="63">
        <v>458113032</v>
      </c>
      <c r="K78" s="63" t="s">
        <v>101</v>
      </c>
    </row>
    <row r="79" spans="1:11" ht="30.75" customHeight="1" x14ac:dyDescent="0.25">
      <c r="A79" s="97"/>
      <c r="B79" s="117"/>
      <c r="C79" s="107"/>
      <c r="D79" s="107"/>
      <c r="E79" s="109"/>
      <c r="F79" s="39">
        <v>4.5129999999999999</v>
      </c>
      <c r="G79" s="39">
        <v>4.5129999999999999</v>
      </c>
      <c r="H79" s="32">
        <v>4.5</v>
      </c>
      <c r="I79" s="63" t="s">
        <v>97</v>
      </c>
      <c r="J79" s="63">
        <v>458113028</v>
      </c>
      <c r="K79" s="63" t="s">
        <v>101</v>
      </c>
    </row>
    <row r="80" spans="1:11" ht="31.5" customHeight="1" x14ac:dyDescent="0.25">
      <c r="A80" s="96">
        <v>4</v>
      </c>
      <c r="B80" s="110" t="s">
        <v>75</v>
      </c>
      <c r="C80" s="107" t="s">
        <v>14</v>
      </c>
      <c r="D80" s="89"/>
      <c r="E80" s="108" t="s">
        <v>73</v>
      </c>
      <c r="F80" s="39">
        <v>19.622</v>
      </c>
      <c r="G80" s="39">
        <v>19.622</v>
      </c>
      <c r="H80" s="32">
        <v>19.600000000000001</v>
      </c>
      <c r="I80" s="63" t="s">
        <v>51</v>
      </c>
      <c r="J80" s="63">
        <v>458113032</v>
      </c>
      <c r="K80" s="63" t="s">
        <v>101</v>
      </c>
    </row>
    <row r="81" spans="1:11" ht="23.25" customHeight="1" x14ac:dyDescent="0.25">
      <c r="A81" s="97"/>
      <c r="B81" s="111"/>
      <c r="C81" s="107"/>
      <c r="D81" s="90"/>
      <c r="E81" s="109"/>
      <c r="F81" s="39">
        <v>2.181</v>
      </c>
      <c r="G81" s="39">
        <v>2.181</v>
      </c>
      <c r="H81" s="32">
        <v>2.2000000000000002</v>
      </c>
      <c r="I81" s="63" t="s">
        <v>97</v>
      </c>
      <c r="J81" s="63">
        <v>458113028</v>
      </c>
      <c r="K81" s="63" t="s">
        <v>101</v>
      </c>
    </row>
    <row r="82" spans="1:11" ht="27.75" customHeight="1" x14ac:dyDescent="0.25">
      <c r="A82" s="96">
        <v>5</v>
      </c>
      <c r="B82" s="118" t="s">
        <v>76</v>
      </c>
      <c r="C82" s="107" t="s">
        <v>14</v>
      </c>
      <c r="D82" s="107"/>
      <c r="E82" s="108" t="s">
        <v>73</v>
      </c>
      <c r="F82" s="39">
        <v>25.265000000000001</v>
      </c>
      <c r="G82" s="39">
        <v>25.265000000000001</v>
      </c>
      <c r="H82" s="32">
        <v>25.3</v>
      </c>
      <c r="I82" s="63" t="s">
        <v>51</v>
      </c>
      <c r="J82" s="63">
        <v>458113032</v>
      </c>
      <c r="K82" s="63" t="s">
        <v>101</v>
      </c>
    </row>
    <row r="83" spans="1:11" ht="27.75" customHeight="1" x14ac:dyDescent="0.25">
      <c r="A83" s="97"/>
      <c r="B83" s="119"/>
      <c r="C83" s="107"/>
      <c r="D83" s="107"/>
      <c r="E83" s="109"/>
      <c r="F83" s="39">
        <v>2.8069999999999999</v>
      </c>
      <c r="G83" s="39">
        <v>2.8069999999999999</v>
      </c>
      <c r="H83" s="32">
        <v>2.8</v>
      </c>
      <c r="I83" s="63" t="s">
        <v>97</v>
      </c>
      <c r="J83" s="63">
        <v>458113028</v>
      </c>
      <c r="K83" s="63" t="s">
        <v>101</v>
      </c>
    </row>
    <row r="84" spans="1:11" ht="15.75" customHeight="1" x14ac:dyDescent="0.25">
      <c r="A84" s="6"/>
      <c r="B84" s="38" t="s">
        <v>53</v>
      </c>
      <c r="C84" s="63"/>
      <c r="D84" s="63"/>
      <c r="E84" s="61"/>
      <c r="F84" s="66">
        <f>F85+F86</f>
        <v>150.005</v>
      </c>
      <c r="G84" s="66">
        <f>G85+G86</f>
        <v>150.005</v>
      </c>
      <c r="H84" s="52">
        <f>H85+H86</f>
        <v>150</v>
      </c>
      <c r="I84" s="63"/>
      <c r="J84" s="63"/>
      <c r="K84" s="63"/>
    </row>
    <row r="85" spans="1:11" ht="15" customHeight="1" x14ac:dyDescent="0.25">
      <c r="A85" s="6"/>
      <c r="B85" s="38" t="s">
        <v>51</v>
      </c>
      <c r="C85" s="63"/>
      <c r="D85" s="63"/>
      <c r="E85" s="61"/>
      <c r="F85" s="66">
        <f t="shared" ref="F85:H86" si="0">F74+F76+F78+F80+F82</f>
        <v>134.99299999999999</v>
      </c>
      <c r="G85" s="66">
        <f t="shared" si="0"/>
        <v>134.99299999999999</v>
      </c>
      <c r="H85" s="52">
        <f t="shared" si="0"/>
        <v>135</v>
      </c>
      <c r="I85" s="63"/>
      <c r="J85" s="63"/>
      <c r="K85" s="63"/>
    </row>
    <row r="86" spans="1:11" ht="13.5" customHeight="1" x14ac:dyDescent="0.25">
      <c r="A86" s="6"/>
      <c r="B86" s="38" t="s">
        <v>97</v>
      </c>
      <c r="C86" s="63"/>
      <c r="D86" s="63"/>
      <c r="E86" s="61"/>
      <c r="F86" s="66">
        <f t="shared" si="0"/>
        <v>15.012000000000002</v>
      </c>
      <c r="G86" s="66">
        <f t="shared" si="0"/>
        <v>15.012000000000002</v>
      </c>
      <c r="H86" s="52">
        <f t="shared" si="0"/>
        <v>15</v>
      </c>
      <c r="I86" s="63"/>
      <c r="J86" s="63"/>
      <c r="K86" s="63"/>
    </row>
    <row r="87" spans="1:11" ht="15.75" customHeight="1" x14ac:dyDescent="0.25">
      <c r="A87" s="34"/>
      <c r="B87" s="38" t="s">
        <v>54</v>
      </c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5.75" customHeight="1" x14ac:dyDescent="0.25">
      <c r="A88" s="34"/>
      <c r="B88" s="101" t="s">
        <v>77</v>
      </c>
      <c r="C88" s="102"/>
      <c r="D88" s="102"/>
      <c r="E88" s="102"/>
      <c r="F88" s="102"/>
      <c r="G88" s="102"/>
      <c r="H88" s="102"/>
      <c r="I88" s="102"/>
      <c r="J88" s="102"/>
      <c r="K88" s="103"/>
    </row>
    <row r="89" spans="1:11" x14ac:dyDescent="0.25">
      <c r="A89" s="34"/>
      <c r="B89" s="124" t="s">
        <v>6</v>
      </c>
      <c r="C89" s="124"/>
      <c r="D89" s="124"/>
      <c r="E89" s="124"/>
      <c r="F89" s="124"/>
      <c r="G89" s="124"/>
      <c r="H89" s="124"/>
      <c r="I89" s="124"/>
      <c r="J89" s="125"/>
      <c r="K89" s="87"/>
    </row>
    <row r="90" spans="1:11" ht="47.25" x14ac:dyDescent="0.25">
      <c r="A90" s="34">
        <v>1</v>
      </c>
      <c r="B90" s="12" t="s">
        <v>12</v>
      </c>
      <c r="C90" s="87" t="s">
        <v>5</v>
      </c>
      <c r="D90" s="1" t="s">
        <v>30</v>
      </c>
      <c r="E90" s="1" t="s">
        <v>20</v>
      </c>
      <c r="F90" s="71">
        <v>80.75</v>
      </c>
      <c r="G90" s="71">
        <v>80.75</v>
      </c>
      <c r="H90" s="71">
        <v>80.75</v>
      </c>
      <c r="I90" s="1"/>
      <c r="J90" s="88"/>
      <c r="K90" s="87" t="s">
        <v>101</v>
      </c>
    </row>
    <row r="91" spans="1:11" x14ac:dyDescent="0.25">
      <c r="A91" s="34"/>
      <c r="B91" s="114" t="s">
        <v>78</v>
      </c>
      <c r="C91" s="115"/>
      <c r="D91" s="115"/>
      <c r="E91" s="115"/>
      <c r="F91" s="115"/>
      <c r="G91" s="115"/>
      <c r="H91" s="115"/>
      <c r="I91" s="115"/>
      <c r="J91" s="115"/>
      <c r="K91" s="116"/>
    </row>
    <row r="92" spans="1:11" ht="15.75" customHeight="1" x14ac:dyDescent="0.25">
      <c r="A92" s="34"/>
      <c r="B92" s="104" t="s">
        <v>79</v>
      </c>
      <c r="C92" s="105"/>
      <c r="D92" s="105"/>
      <c r="E92" s="105"/>
      <c r="F92" s="105"/>
      <c r="G92" s="105"/>
      <c r="H92" s="105"/>
      <c r="I92" s="105"/>
      <c r="J92" s="105"/>
      <c r="K92" s="106"/>
    </row>
    <row r="93" spans="1:11" x14ac:dyDescent="0.25">
      <c r="A93" s="34"/>
      <c r="B93" s="104" t="s">
        <v>6</v>
      </c>
      <c r="C93" s="105"/>
      <c r="D93" s="105"/>
      <c r="E93" s="105"/>
      <c r="F93" s="105"/>
      <c r="G93" s="105"/>
      <c r="H93" s="105"/>
      <c r="I93" s="105"/>
      <c r="J93" s="105"/>
      <c r="K93" s="68"/>
    </row>
    <row r="94" spans="1:11" ht="47.25" x14ac:dyDescent="0.25">
      <c r="A94" s="34">
        <v>1</v>
      </c>
      <c r="B94" s="29" t="s">
        <v>80</v>
      </c>
      <c r="C94" s="63" t="s">
        <v>31</v>
      </c>
      <c r="D94" s="1"/>
      <c r="E94" s="108" t="s">
        <v>83</v>
      </c>
      <c r="F94" s="54">
        <f>F95+F96</f>
        <v>1097</v>
      </c>
      <c r="G94" s="54">
        <f>G95+G96</f>
        <v>1097</v>
      </c>
      <c r="H94" s="55">
        <f>H95+H96</f>
        <v>1541</v>
      </c>
      <c r="I94" s="43"/>
      <c r="J94" s="49"/>
      <c r="K94" s="63" t="s">
        <v>101</v>
      </c>
    </row>
    <row r="95" spans="1:11" x14ac:dyDescent="0.25">
      <c r="A95" s="34"/>
      <c r="B95" s="50" t="s">
        <v>81</v>
      </c>
      <c r="C95" s="51" t="s">
        <v>31</v>
      </c>
      <c r="D95" s="1"/>
      <c r="E95" s="128"/>
      <c r="F95" s="54">
        <v>838</v>
      </c>
      <c r="G95" s="54">
        <v>838</v>
      </c>
      <c r="H95" s="55">
        <v>1051</v>
      </c>
      <c r="I95" s="43"/>
      <c r="J95" s="49"/>
      <c r="K95" s="63" t="s">
        <v>101</v>
      </c>
    </row>
    <row r="96" spans="1:11" x14ac:dyDescent="0.25">
      <c r="A96" s="34"/>
      <c r="B96" s="50" t="s">
        <v>82</v>
      </c>
      <c r="C96" s="51" t="s">
        <v>31</v>
      </c>
      <c r="D96" s="1"/>
      <c r="E96" s="109"/>
      <c r="F96" s="54">
        <v>259</v>
      </c>
      <c r="G96" s="54">
        <v>259</v>
      </c>
      <c r="H96" s="55">
        <v>490</v>
      </c>
      <c r="I96" s="43"/>
      <c r="J96" s="49"/>
      <c r="K96" s="63" t="s">
        <v>101</v>
      </c>
    </row>
    <row r="97" spans="1:11" x14ac:dyDescent="0.25">
      <c r="A97" s="34"/>
      <c r="B97" s="100" t="s">
        <v>2</v>
      </c>
      <c r="C97" s="100"/>
      <c r="D97" s="100"/>
      <c r="E97" s="100"/>
      <c r="F97" s="100"/>
      <c r="G97" s="100"/>
      <c r="H97" s="100"/>
      <c r="I97" s="100"/>
      <c r="J97" s="101"/>
      <c r="K97" s="63"/>
    </row>
    <row r="98" spans="1:11" ht="47.25" x14ac:dyDescent="0.25">
      <c r="A98" s="34">
        <v>1</v>
      </c>
      <c r="B98" s="5" t="s">
        <v>84</v>
      </c>
      <c r="C98" s="58"/>
      <c r="D98" s="58"/>
      <c r="E98" s="1" t="s">
        <v>83</v>
      </c>
      <c r="F98" s="120" t="s">
        <v>33</v>
      </c>
      <c r="G98" s="121"/>
      <c r="H98" s="121"/>
      <c r="I98" s="121"/>
      <c r="J98" s="122"/>
      <c r="K98" s="63" t="s">
        <v>101</v>
      </c>
    </row>
    <row r="99" spans="1:11" ht="47.25" x14ac:dyDescent="0.25">
      <c r="A99" s="34">
        <v>2</v>
      </c>
      <c r="B99" s="5" t="s">
        <v>85</v>
      </c>
      <c r="C99" s="1"/>
      <c r="D99" s="1"/>
      <c r="E99" s="1" t="s">
        <v>83</v>
      </c>
      <c r="F99" s="120" t="s">
        <v>33</v>
      </c>
      <c r="G99" s="121"/>
      <c r="H99" s="121"/>
      <c r="I99" s="121"/>
      <c r="J99" s="122"/>
      <c r="K99" s="77" t="s">
        <v>101</v>
      </c>
    </row>
    <row r="100" spans="1:11" ht="15.75" customHeight="1" x14ac:dyDescent="0.25">
      <c r="A100" s="41"/>
      <c r="B100" s="101" t="s">
        <v>86</v>
      </c>
      <c r="C100" s="102"/>
      <c r="D100" s="102"/>
      <c r="E100" s="102"/>
      <c r="F100" s="102"/>
      <c r="G100" s="102"/>
      <c r="H100" s="102"/>
      <c r="I100" s="102"/>
      <c r="J100" s="102"/>
      <c r="K100" s="103"/>
    </row>
    <row r="101" spans="1:11" x14ac:dyDescent="0.25">
      <c r="A101" s="42"/>
      <c r="B101" s="101" t="s">
        <v>7</v>
      </c>
      <c r="C101" s="102"/>
      <c r="D101" s="102"/>
      <c r="E101" s="102"/>
      <c r="F101" s="102"/>
      <c r="G101" s="102"/>
      <c r="H101" s="102"/>
      <c r="I101" s="102"/>
      <c r="J101" s="102"/>
      <c r="K101" s="63"/>
    </row>
    <row r="102" spans="1:11" ht="54.75" customHeight="1" x14ac:dyDescent="0.25">
      <c r="A102" s="34">
        <v>1</v>
      </c>
      <c r="B102" s="29" t="s">
        <v>87</v>
      </c>
      <c r="C102" s="63" t="s">
        <v>88</v>
      </c>
      <c r="D102" s="1"/>
      <c r="E102" s="1" t="s">
        <v>89</v>
      </c>
      <c r="F102" s="27">
        <v>8.3000000000000007</v>
      </c>
      <c r="G102" s="27">
        <v>8.3000000000000007</v>
      </c>
      <c r="H102" s="43">
        <v>11.3</v>
      </c>
      <c r="I102" s="43"/>
      <c r="J102" s="64"/>
      <c r="K102" s="86" t="s">
        <v>113</v>
      </c>
    </row>
    <row r="103" spans="1:11" x14ac:dyDescent="0.25">
      <c r="A103" s="42"/>
      <c r="B103" s="100" t="s">
        <v>2</v>
      </c>
      <c r="C103" s="100"/>
      <c r="D103" s="100"/>
      <c r="E103" s="100"/>
      <c r="F103" s="100"/>
      <c r="G103" s="100"/>
      <c r="H103" s="100"/>
      <c r="I103" s="100"/>
      <c r="J103" s="101"/>
      <c r="K103" s="63"/>
    </row>
    <row r="104" spans="1:11" ht="78.75" x14ac:dyDescent="0.25">
      <c r="A104" s="34">
        <v>1</v>
      </c>
      <c r="B104" s="5" t="s">
        <v>90</v>
      </c>
      <c r="C104" s="1"/>
      <c r="D104" s="44"/>
      <c r="E104" s="1" t="s">
        <v>89</v>
      </c>
      <c r="F104" s="93" t="s">
        <v>33</v>
      </c>
      <c r="G104" s="94"/>
      <c r="H104" s="94"/>
      <c r="I104" s="94"/>
      <c r="J104" s="95"/>
      <c r="K104" s="63" t="s">
        <v>101</v>
      </c>
    </row>
    <row r="105" spans="1:11" ht="27" customHeight="1" x14ac:dyDescent="0.25">
      <c r="A105" s="45"/>
      <c r="B105" s="101" t="s">
        <v>91</v>
      </c>
      <c r="C105" s="102"/>
      <c r="D105" s="102"/>
      <c r="E105" s="102"/>
      <c r="F105" s="102"/>
      <c r="G105" s="102"/>
      <c r="H105" s="102"/>
      <c r="I105" s="102"/>
      <c r="J105" s="102"/>
      <c r="K105" s="103"/>
    </row>
    <row r="106" spans="1:11" x14ac:dyDescent="0.25">
      <c r="A106" s="46"/>
      <c r="B106" s="101" t="s">
        <v>7</v>
      </c>
      <c r="C106" s="102"/>
      <c r="D106" s="102"/>
      <c r="E106" s="102"/>
      <c r="F106" s="102"/>
      <c r="G106" s="102"/>
      <c r="H106" s="102"/>
      <c r="I106" s="102"/>
      <c r="J106" s="102"/>
      <c r="K106" s="63"/>
    </row>
    <row r="107" spans="1:11" ht="31.5" x14ac:dyDescent="0.25">
      <c r="A107" s="1">
        <v>1</v>
      </c>
      <c r="B107" s="47" t="s">
        <v>92</v>
      </c>
      <c r="C107" s="63" t="s">
        <v>31</v>
      </c>
      <c r="D107" s="1"/>
      <c r="E107" s="1" t="s">
        <v>103</v>
      </c>
      <c r="F107" s="48">
        <v>2</v>
      </c>
      <c r="G107" s="48">
        <v>2</v>
      </c>
      <c r="H107" s="55">
        <v>2</v>
      </c>
      <c r="I107" s="1"/>
      <c r="J107" s="64"/>
      <c r="K107" s="63" t="s">
        <v>101</v>
      </c>
    </row>
    <row r="108" spans="1:11" x14ac:dyDescent="0.25">
      <c r="A108" s="46"/>
      <c r="B108" s="100" t="s">
        <v>2</v>
      </c>
      <c r="C108" s="100"/>
      <c r="D108" s="100"/>
      <c r="E108" s="100"/>
      <c r="F108" s="100"/>
      <c r="G108" s="100"/>
      <c r="H108" s="100"/>
      <c r="I108" s="100"/>
      <c r="J108" s="101"/>
      <c r="K108" s="63"/>
    </row>
    <row r="109" spans="1:11" ht="31.5" customHeight="1" x14ac:dyDescent="0.25">
      <c r="A109" s="34">
        <v>1</v>
      </c>
      <c r="B109" s="5" t="s">
        <v>93</v>
      </c>
      <c r="C109" s="1"/>
      <c r="D109" s="44"/>
      <c r="E109" s="1" t="s">
        <v>103</v>
      </c>
      <c r="F109" s="93" t="s">
        <v>33</v>
      </c>
      <c r="G109" s="94"/>
      <c r="H109" s="94"/>
      <c r="I109" s="94"/>
      <c r="J109" s="95"/>
      <c r="K109" s="63" t="s">
        <v>101</v>
      </c>
    </row>
    <row r="110" spans="1:11" ht="15.75" customHeight="1" x14ac:dyDescent="0.25">
      <c r="A110" s="46"/>
      <c r="B110" s="101" t="s">
        <v>94</v>
      </c>
      <c r="C110" s="102"/>
      <c r="D110" s="102"/>
      <c r="E110" s="102"/>
      <c r="F110" s="102"/>
      <c r="G110" s="102"/>
      <c r="H110" s="102"/>
      <c r="I110" s="102"/>
      <c r="J110" s="102"/>
      <c r="K110" s="103"/>
    </row>
    <row r="111" spans="1:11" x14ac:dyDescent="0.25">
      <c r="A111" s="46"/>
      <c r="B111" s="101" t="s">
        <v>8</v>
      </c>
      <c r="C111" s="102"/>
      <c r="D111" s="102"/>
      <c r="E111" s="102"/>
      <c r="F111" s="102"/>
      <c r="G111" s="102"/>
      <c r="H111" s="102"/>
      <c r="I111" s="102"/>
      <c r="J111" s="102"/>
      <c r="K111" s="63"/>
    </row>
    <row r="112" spans="1:11" ht="47.25" x14ac:dyDescent="0.25">
      <c r="A112" s="1">
        <v>1</v>
      </c>
      <c r="B112" s="12" t="s">
        <v>95</v>
      </c>
      <c r="C112" s="1" t="s">
        <v>5</v>
      </c>
      <c r="D112" s="1"/>
      <c r="E112" s="60" t="s">
        <v>96</v>
      </c>
      <c r="F112" s="43">
        <v>39.200000000000003</v>
      </c>
      <c r="G112" s="43">
        <v>39.200000000000003</v>
      </c>
      <c r="H112" s="43">
        <v>39.200000000000003</v>
      </c>
      <c r="I112" s="1"/>
      <c r="J112" s="64"/>
      <c r="K112" s="63" t="s">
        <v>101</v>
      </c>
    </row>
    <row r="113" spans="1:11" x14ac:dyDescent="0.25">
      <c r="A113" s="42"/>
      <c r="B113" s="100" t="s">
        <v>2</v>
      </c>
      <c r="C113" s="100"/>
      <c r="D113" s="100"/>
      <c r="E113" s="100"/>
      <c r="F113" s="100"/>
      <c r="G113" s="100"/>
      <c r="H113" s="100"/>
      <c r="I113" s="100"/>
      <c r="J113" s="101"/>
      <c r="K113" s="63"/>
    </row>
    <row r="114" spans="1:11" ht="63" x14ac:dyDescent="0.25">
      <c r="A114" s="37">
        <v>1</v>
      </c>
      <c r="B114" s="5" t="s">
        <v>102</v>
      </c>
      <c r="C114" s="1"/>
      <c r="D114" s="44"/>
      <c r="E114" s="1" t="s">
        <v>96</v>
      </c>
      <c r="F114" s="93" t="s">
        <v>33</v>
      </c>
      <c r="G114" s="94"/>
      <c r="H114" s="94"/>
      <c r="I114" s="94"/>
      <c r="J114" s="95"/>
      <c r="K114" s="77" t="s">
        <v>101</v>
      </c>
    </row>
  </sheetData>
  <autoFilter ref="A8:M114"/>
  <mergeCells count="130">
    <mergeCell ref="B101:J101"/>
    <mergeCell ref="B105:K105"/>
    <mergeCell ref="B103:J103"/>
    <mergeCell ref="A3:K3"/>
    <mergeCell ref="A5:C5"/>
    <mergeCell ref="F6:H6"/>
    <mergeCell ref="F15:J15"/>
    <mergeCell ref="F16:J16"/>
    <mergeCell ref="F17:J17"/>
    <mergeCell ref="F18:J18"/>
    <mergeCell ref="F24:J24"/>
    <mergeCell ref="F25:J25"/>
    <mergeCell ref="B28:K28"/>
    <mergeCell ref="B42:J42"/>
    <mergeCell ref="B41:K41"/>
    <mergeCell ref="B9:D9"/>
    <mergeCell ref="C31:C32"/>
    <mergeCell ref="B31:B32"/>
    <mergeCell ref="D35:D36"/>
    <mergeCell ref="E35:E36"/>
    <mergeCell ref="E80:E81"/>
    <mergeCell ref="B35:B36"/>
    <mergeCell ref="B45:K45"/>
    <mergeCell ref="B51:B52"/>
    <mergeCell ref="A1:K1"/>
    <mergeCell ref="A2:K2"/>
    <mergeCell ref="A4:K4"/>
    <mergeCell ref="B73:J73"/>
    <mergeCell ref="B89:J89"/>
    <mergeCell ref="B71:J71"/>
    <mergeCell ref="B97:J97"/>
    <mergeCell ref="B10:K10"/>
    <mergeCell ref="B11:K11"/>
    <mergeCell ref="E94:E96"/>
    <mergeCell ref="A6:A7"/>
    <mergeCell ref="B6:B7"/>
    <mergeCell ref="I6:I7"/>
    <mergeCell ref="J6:J7"/>
    <mergeCell ref="C6:C7"/>
    <mergeCell ref="D6:D7"/>
    <mergeCell ref="E6:E7"/>
    <mergeCell ref="B14:K14"/>
    <mergeCell ref="K6:K7"/>
    <mergeCell ref="B26:K26"/>
    <mergeCell ref="B50:J50"/>
    <mergeCell ref="B46:J46"/>
    <mergeCell ref="B30:J30"/>
    <mergeCell ref="B27:K27"/>
    <mergeCell ref="B108:J108"/>
    <mergeCell ref="B111:J111"/>
    <mergeCell ref="A57:A58"/>
    <mergeCell ref="A76:A77"/>
    <mergeCell ref="E76:E77"/>
    <mergeCell ref="B74:B75"/>
    <mergeCell ref="C74:C75"/>
    <mergeCell ref="A74:A75"/>
    <mergeCell ref="D74:D75"/>
    <mergeCell ref="A82:A83"/>
    <mergeCell ref="B82:B83"/>
    <mergeCell ref="C82:C83"/>
    <mergeCell ref="D82:D83"/>
    <mergeCell ref="E82:E83"/>
    <mergeCell ref="C80:C81"/>
    <mergeCell ref="B80:B81"/>
    <mergeCell ref="A80:A81"/>
    <mergeCell ref="F98:J98"/>
    <mergeCell ref="F99:J99"/>
    <mergeCell ref="F104:J104"/>
    <mergeCell ref="F109:J109"/>
    <mergeCell ref="B106:J106"/>
    <mergeCell ref="B70:K70"/>
    <mergeCell ref="D57:D58"/>
    <mergeCell ref="A35:A36"/>
    <mergeCell ref="C51:C52"/>
    <mergeCell ref="D51:D52"/>
    <mergeCell ref="E51:E52"/>
    <mergeCell ref="C53:C54"/>
    <mergeCell ref="B53:B54"/>
    <mergeCell ref="D53:D54"/>
    <mergeCell ref="E53:E54"/>
    <mergeCell ref="B55:B56"/>
    <mergeCell ref="C55:C56"/>
    <mergeCell ref="D76:D77"/>
    <mergeCell ref="E57:E58"/>
    <mergeCell ref="A31:A32"/>
    <mergeCell ref="D31:D32"/>
    <mergeCell ref="E31:E32"/>
    <mergeCell ref="B88:K88"/>
    <mergeCell ref="B91:K91"/>
    <mergeCell ref="B19:K19"/>
    <mergeCell ref="B20:K20"/>
    <mergeCell ref="B23:J23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E78:E79"/>
    <mergeCell ref="A78:A79"/>
    <mergeCell ref="B78:B79"/>
    <mergeCell ref="C78:C79"/>
    <mergeCell ref="D80:D81"/>
    <mergeCell ref="C35:C36"/>
    <mergeCell ref="F114:J114"/>
    <mergeCell ref="A64:A65"/>
    <mergeCell ref="B64:B65"/>
    <mergeCell ref="E64:E65"/>
    <mergeCell ref="C64:C65"/>
    <mergeCell ref="D64:D65"/>
    <mergeCell ref="A51:A52"/>
    <mergeCell ref="A53:A54"/>
    <mergeCell ref="D55:D56"/>
    <mergeCell ref="E55:E56"/>
    <mergeCell ref="A55:A56"/>
    <mergeCell ref="C57:C58"/>
    <mergeCell ref="B57:B58"/>
    <mergeCell ref="B113:J113"/>
    <mergeCell ref="B110:K110"/>
    <mergeCell ref="B92:K92"/>
    <mergeCell ref="B100:K100"/>
    <mergeCell ref="B93:J93"/>
    <mergeCell ref="D78:D79"/>
    <mergeCell ref="E74:E75"/>
    <mergeCell ref="B76:B77"/>
    <mergeCell ref="C76:C77"/>
  </mergeCells>
  <phoneticPr fontId="0" type="noConversion"/>
  <dataValidations count="1">
    <dataValidation allowBlank="1" showInputMessage="1" showErrorMessage="1" prompt="Введите дополнительную характеристику на государственном языке" sqref="B33:B35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1" firstPageNumber="2" fitToHeight="30" orientation="landscape" useFirstPageNumber="1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2011-12-08T09:27:42Z</cp:lastPrinted>
  <dcterms:created xsi:type="dcterms:W3CDTF">2006-09-28T05:33:49Z</dcterms:created>
  <dcterms:modified xsi:type="dcterms:W3CDTF">2022-02-11T03:50:11Z</dcterms:modified>
</cp:coreProperties>
</file>